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il\Dropbox\גיל רם נהול פרוייקטים\פרוייקטים\פרוייקטים גיל\מי רעננה\מכרז 12.7.26\"/>
    </mc:Choice>
  </mc:AlternateContent>
  <xr:revisionPtr revIDLastSave="0" documentId="8_{13EC0D43-39EC-4FF0-811B-89DCD3695DE7}" xr6:coauthVersionLast="47" xr6:coauthVersionMax="47" xr10:uidLastSave="{00000000-0000-0000-0000-000000000000}"/>
  <bookViews>
    <workbookView xWindow="-110" yWindow="-110" windowWidth="19420" windowHeight="10300" tabRatio="500" xr2:uid="{00000000-000D-0000-FFFF-FFFF00000000}"/>
  </bookViews>
  <sheets>
    <sheet name="יצוא השוואת הצעות"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09" i="1" l="1"/>
  <c r="F627" i="1" s="1"/>
  <c r="F604" i="1"/>
  <c r="F603" i="1"/>
  <c r="F602" i="1"/>
  <c r="F601" i="1"/>
  <c r="F600" i="1"/>
  <c r="F599" i="1"/>
  <c r="F598" i="1"/>
  <c r="F597" i="1"/>
  <c r="F596" i="1"/>
  <c r="F595" i="1"/>
  <c r="F594" i="1"/>
  <c r="F593" i="1"/>
  <c r="F592" i="1"/>
  <c r="F591" i="1"/>
  <c r="F590" i="1"/>
  <c r="F589" i="1"/>
  <c r="F588" i="1"/>
  <c r="F587" i="1"/>
  <c r="F586" i="1"/>
  <c r="F606" i="1" s="1"/>
  <c r="F626" i="1" s="1"/>
  <c r="F575" i="1"/>
  <c r="F574" i="1"/>
  <c r="F573" i="1"/>
  <c r="F572" i="1"/>
  <c r="F576" i="1" s="1"/>
  <c r="F569" i="1"/>
  <c r="F568" i="1"/>
  <c r="F567" i="1"/>
  <c r="F566" i="1"/>
  <c r="F570" i="1" s="1"/>
  <c r="F565" i="1"/>
  <c r="F564" i="1"/>
  <c r="F561" i="1"/>
  <c r="F559" i="1"/>
  <c r="F558" i="1"/>
  <c r="F557" i="1"/>
  <c r="F556" i="1"/>
  <c r="F555" i="1"/>
  <c r="F562" i="1" s="1"/>
  <c r="F552" i="1"/>
  <c r="F551" i="1"/>
  <c r="F550" i="1"/>
  <c r="F549" i="1"/>
  <c r="F548" i="1"/>
  <c r="F547" i="1"/>
  <c r="F546" i="1"/>
  <c r="F545" i="1"/>
  <c r="F544" i="1"/>
  <c r="F543" i="1"/>
  <c r="F542" i="1"/>
  <c r="F541" i="1"/>
  <c r="F540" i="1"/>
  <c r="F553" i="1" s="1"/>
  <c r="F539" i="1"/>
  <c r="F538" i="1"/>
  <c r="F537" i="1"/>
  <c r="F536" i="1"/>
  <c r="F535" i="1"/>
  <c r="F532" i="1"/>
  <c r="F531" i="1"/>
  <c r="F530" i="1"/>
  <c r="F529" i="1"/>
  <c r="F528" i="1"/>
  <c r="F527" i="1"/>
  <c r="F526" i="1"/>
  <c r="F525" i="1"/>
  <c r="F524" i="1"/>
  <c r="F523" i="1"/>
  <c r="F522" i="1"/>
  <c r="F521" i="1"/>
  <c r="F520" i="1"/>
  <c r="F519" i="1"/>
  <c r="F518" i="1"/>
  <c r="F517" i="1"/>
  <c r="F533" i="1" s="1"/>
  <c r="F514" i="1"/>
  <c r="F515" i="1" s="1"/>
  <c r="F513" i="1"/>
  <c r="F512" i="1"/>
  <c r="F496" i="1"/>
  <c r="F495" i="1"/>
  <c r="F494" i="1"/>
  <c r="F493" i="1"/>
  <c r="F492" i="1"/>
  <c r="F491" i="1"/>
  <c r="F489" i="1"/>
  <c r="F488" i="1"/>
  <c r="F487" i="1"/>
  <c r="F486" i="1"/>
  <c r="F485" i="1"/>
  <c r="F497" i="1" s="1"/>
  <c r="F624" i="1" s="1"/>
  <c r="F480" i="1"/>
  <c r="F479" i="1"/>
  <c r="F478" i="1"/>
  <c r="F477" i="1"/>
  <c r="F476" i="1"/>
  <c r="F475" i="1"/>
  <c r="F474" i="1"/>
  <c r="F473" i="1"/>
  <c r="F472" i="1"/>
  <c r="F471" i="1"/>
  <c r="F470" i="1"/>
  <c r="F481" i="1" s="1"/>
  <c r="F623" i="1" s="1"/>
  <c r="F462" i="1"/>
  <c r="F461" i="1"/>
  <c r="F460" i="1"/>
  <c r="F459" i="1"/>
  <c r="F458" i="1"/>
  <c r="F457" i="1"/>
  <c r="F456" i="1"/>
  <c r="F463" i="1" s="1"/>
  <c r="F452" i="1"/>
  <c r="F451" i="1"/>
  <c r="F450" i="1"/>
  <c r="F449" i="1"/>
  <c r="F448" i="1"/>
  <c r="F447" i="1"/>
  <c r="F446" i="1"/>
  <c r="F445" i="1"/>
  <c r="F443" i="1"/>
  <c r="F442" i="1"/>
  <c r="F441" i="1"/>
  <c r="F440" i="1"/>
  <c r="F453" i="1" s="1"/>
  <c r="F439" i="1"/>
  <c r="F438" i="1"/>
  <c r="F437" i="1"/>
  <c r="F436" i="1"/>
  <c r="F435" i="1"/>
  <c r="F434" i="1"/>
  <c r="F433" i="1"/>
  <c r="F432" i="1"/>
  <c r="F431" i="1"/>
  <c r="F430" i="1"/>
  <c r="F429" i="1"/>
  <c r="F425" i="1"/>
  <c r="F621" i="1" s="1"/>
  <c r="F424" i="1"/>
  <c r="F423" i="1"/>
  <c r="F413" i="1"/>
  <c r="F412" i="1"/>
  <c r="F411" i="1"/>
  <c r="F410" i="1"/>
  <c r="F409" i="1"/>
  <c r="F408" i="1"/>
  <c r="F407" i="1"/>
  <c r="F414" i="1" s="1"/>
  <c r="F415" i="1" s="1"/>
  <c r="F620" i="1" s="1"/>
  <c r="F400" i="1"/>
  <c r="F399" i="1"/>
  <c r="F398" i="1"/>
  <c r="F397" i="1"/>
  <c r="F396" i="1"/>
  <c r="F395" i="1"/>
  <c r="F394" i="1"/>
  <c r="F393" i="1"/>
  <c r="F392" i="1"/>
  <c r="F378" i="1"/>
  <c r="F377" i="1"/>
  <c r="F376" i="1"/>
  <c r="F379" i="1" s="1"/>
  <c r="F375" i="1"/>
  <c r="F374" i="1"/>
  <c r="F371" i="1"/>
  <c r="F370" i="1"/>
  <c r="F369" i="1"/>
  <c r="F368" i="1"/>
  <c r="F367" i="1"/>
  <c r="F372" i="1" s="1"/>
  <c r="F364" i="1"/>
  <c r="F363" i="1"/>
  <c r="F362" i="1"/>
  <c r="F361" i="1"/>
  <c r="F360" i="1"/>
  <c r="F359" i="1"/>
  <c r="F358" i="1"/>
  <c r="F357" i="1"/>
  <c r="F356" i="1"/>
  <c r="F355" i="1"/>
  <c r="F354" i="1"/>
  <c r="F353" i="1"/>
  <c r="F365" i="1" s="1"/>
  <c r="F350" i="1"/>
  <c r="F349" i="1"/>
  <c r="F348" i="1"/>
  <c r="F347" i="1"/>
  <c r="F346" i="1"/>
  <c r="F345" i="1"/>
  <c r="F344" i="1"/>
  <c r="F343" i="1"/>
  <c r="F342" i="1"/>
  <c r="F341" i="1"/>
  <c r="F340" i="1"/>
  <c r="F339" i="1"/>
  <c r="F338" i="1"/>
  <c r="F351" i="1" s="1"/>
  <c r="F335" i="1"/>
  <c r="F334" i="1"/>
  <c r="F333" i="1"/>
  <c r="F332" i="1"/>
  <c r="F331" i="1"/>
  <c r="F330" i="1"/>
  <c r="F329" i="1"/>
  <c r="F328" i="1"/>
  <c r="F327" i="1"/>
  <c r="F326" i="1"/>
  <c r="F325" i="1"/>
  <c r="F324" i="1"/>
  <c r="F336" i="1" s="1"/>
  <c r="F323" i="1"/>
  <c r="F322" i="1"/>
  <c r="F312" i="1"/>
  <c r="F309" i="1"/>
  <c r="F308" i="1"/>
  <c r="F307" i="1"/>
  <c r="F306" i="1"/>
  <c r="F305" i="1"/>
  <c r="F304" i="1"/>
  <c r="F303" i="1"/>
  <c r="F302" i="1"/>
  <c r="F301" i="1"/>
  <c r="F300" i="1"/>
  <c r="F299" i="1"/>
  <c r="F298" i="1"/>
  <c r="F297" i="1"/>
  <c r="F296" i="1"/>
  <c r="F295" i="1"/>
  <c r="F294" i="1"/>
  <c r="F293" i="1"/>
  <c r="F292" i="1"/>
  <c r="F291" i="1"/>
  <c r="F310" i="1" s="1"/>
  <c r="F288" i="1"/>
  <c r="F287" i="1"/>
  <c r="F286" i="1"/>
  <c r="F285" i="1"/>
  <c r="F284" i="1"/>
  <c r="F283" i="1"/>
  <c r="F282" i="1"/>
  <c r="F281" i="1"/>
  <c r="F280" i="1"/>
  <c r="F279" i="1"/>
  <c r="F278" i="1"/>
  <c r="F277" i="1"/>
  <c r="F289" i="1" s="1"/>
  <c r="F276" i="1"/>
  <c r="F275" i="1"/>
  <c r="F272" i="1"/>
  <c r="F271" i="1"/>
  <c r="F270" i="1"/>
  <c r="F269" i="1"/>
  <c r="F268" i="1"/>
  <c r="F267" i="1"/>
  <c r="F266" i="1"/>
  <c r="F265" i="1"/>
  <c r="F264" i="1"/>
  <c r="F263" i="1"/>
  <c r="F262" i="1"/>
  <c r="F261" i="1"/>
  <c r="F260" i="1"/>
  <c r="F259" i="1"/>
  <c r="F258" i="1"/>
  <c r="F257" i="1"/>
  <c r="F273" i="1" s="1"/>
  <c r="F254" i="1"/>
  <c r="F255" i="1" s="1"/>
  <c r="F252" i="1"/>
  <c r="F251" i="1"/>
  <c r="F250" i="1"/>
  <c r="F249" i="1"/>
  <c r="F248" i="1"/>
  <c r="F244" i="1"/>
  <c r="F245" i="1" s="1"/>
  <c r="F617" i="1" s="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196" i="1"/>
  <c r="F194" i="1"/>
  <c r="F193" i="1"/>
  <c r="F192" i="1"/>
  <c r="F191" i="1"/>
  <c r="F190" i="1"/>
  <c r="F189" i="1"/>
  <c r="F188" i="1"/>
  <c r="F187" i="1"/>
  <c r="F186" i="1"/>
  <c r="F185" i="1"/>
  <c r="F184" i="1"/>
  <c r="F197" i="1" s="1"/>
  <c r="F183" i="1"/>
  <c r="F178" i="1"/>
  <c r="F177" i="1"/>
  <c r="F176" i="1"/>
  <c r="F171" i="1"/>
  <c r="F170" i="1"/>
  <c r="F169" i="1"/>
  <c r="F168" i="1"/>
  <c r="F179" i="1" s="1"/>
  <c r="F162" i="1"/>
  <c r="F161" i="1"/>
  <c r="F159" i="1"/>
  <c r="F158" i="1"/>
  <c r="F156" i="1"/>
  <c r="F155" i="1"/>
  <c r="F154" i="1"/>
  <c r="F153" i="1"/>
  <c r="F152" i="1"/>
  <c r="F151" i="1"/>
  <c r="F150" i="1"/>
  <c r="F149" i="1"/>
  <c r="F147" i="1"/>
  <c r="F146" i="1"/>
  <c r="F145" i="1"/>
  <c r="F144" i="1"/>
  <c r="F143" i="1"/>
  <c r="F142" i="1"/>
  <c r="F141" i="1"/>
  <c r="F140" i="1"/>
  <c r="F139" i="1"/>
  <c r="F138" i="1"/>
  <c r="F137" i="1"/>
  <c r="F136" i="1"/>
  <c r="F135" i="1"/>
  <c r="F134" i="1"/>
  <c r="F133" i="1"/>
  <c r="F131" i="1"/>
  <c r="F130" i="1"/>
  <c r="F129" i="1"/>
  <c r="F128" i="1"/>
  <c r="F127" i="1"/>
  <c r="F126" i="1"/>
  <c r="F125" i="1"/>
  <c r="F124" i="1"/>
  <c r="F121" i="1"/>
  <c r="F119" i="1"/>
  <c r="F118" i="1"/>
  <c r="F117" i="1"/>
  <c r="F116" i="1"/>
  <c r="F113" i="1"/>
  <c r="F112" i="1"/>
  <c r="F110" i="1"/>
  <c r="F109" i="1"/>
  <c r="F108" i="1"/>
  <c r="F107" i="1"/>
  <c r="F106" i="1"/>
  <c r="F105" i="1"/>
  <c r="F104" i="1"/>
  <c r="F103" i="1"/>
  <c r="F102" i="1"/>
  <c r="F101" i="1"/>
  <c r="F100" i="1"/>
  <c r="F99" i="1"/>
  <c r="F98" i="1"/>
  <c r="F97" i="1"/>
  <c r="F96" i="1"/>
  <c r="F95" i="1"/>
  <c r="F94" i="1"/>
  <c r="F93" i="1"/>
  <c r="F92" i="1"/>
  <c r="F164" i="1" s="1"/>
  <c r="F91" i="1"/>
  <c r="F90" i="1"/>
  <c r="F89" i="1"/>
  <c r="F88" i="1"/>
  <c r="F87" i="1"/>
  <c r="F86" i="1"/>
  <c r="F77" i="1"/>
  <c r="F76" i="1"/>
  <c r="F75" i="1"/>
  <c r="F74" i="1"/>
  <c r="F73" i="1"/>
  <c r="F72" i="1"/>
  <c r="F71" i="1"/>
  <c r="F70" i="1"/>
  <c r="F69" i="1"/>
  <c r="F68" i="1"/>
  <c r="F78" i="1" s="1"/>
  <c r="F64" i="1"/>
  <c r="F63" i="1"/>
  <c r="F62" i="1"/>
  <c r="F61" i="1"/>
  <c r="F65" i="1" s="1"/>
  <c r="F59" i="1"/>
  <c r="F58" i="1"/>
  <c r="F57" i="1"/>
  <c r="F56" i="1"/>
  <c r="F55" i="1"/>
  <c r="F54" i="1"/>
  <c r="F48" i="1"/>
  <c r="F47" i="1"/>
  <c r="F46" i="1"/>
  <c r="F45" i="1"/>
  <c r="F44" i="1"/>
  <c r="F49" i="1" s="1"/>
  <c r="F42" i="1"/>
  <c r="F50" i="1" s="1"/>
  <c r="F613" i="1" s="1"/>
  <c r="F41" i="1"/>
  <c r="F40" i="1"/>
  <c r="F39" i="1"/>
  <c r="F38" i="1"/>
  <c r="F37" i="1"/>
  <c r="F36" i="1"/>
  <c r="F237" i="1" l="1"/>
  <c r="F616" i="1" s="1"/>
  <c r="F577" i="1"/>
  <c r="F625" i="1" s="1"/>
  <c r="F313" i="1"/>
  <c r="F618" i="1" s="1"/>
  <c r="F464" i="1"/>
  <c r="F622" i="1" s="1"/>
  <c r="F79" i="1"/>
  <c r="F614" i="1" s="1"/>
  <c r="F628" i="1" s="1"/>
  <c r="F380" i="1"/>
  <c r="F619" i="1" s="1"/>
  <c r="F198" i="1"/>
  <c r="F615" i="1" s="1"/>
</calcChain>
</file>

<file path=xl/sharedStrings.xml><?xml version="1.0" encoding="utf-8"?>
<sst xmlns="http://schemas.openxmlformats.org/spreadsheetml/2006/main" count="1772" uniqueCount="1147">
  <si>
    <t>כתב כמויות</t>
  </si>
  <si>
    <t>מספר</t>
  </si>
  <si>
    <t>תאור</t>
  </si>
  <si>
    <t>יח' מידה</t>
  </si>
  <si>
    <t>כמות</t>
  </si>
  <si>
    <t>מחיר</t>
  </si>
  <si>
    <t>סה"כ</t>
  </si>
  <si>
    <t>00.00.0000</t>
  </si>
  <si>
    <t>משרדי התאגיד מי רעננה - רח' התדהר 15 רעננה</t>
  </si>
  <si>
    <t>מוקדמות</t>
  </si>
  <si>
    <t>00.01.0000</t>
  </si>
  <si>
    <t>הערות כלליות</t>
  </si>
  <si>
    <t>00.01.0001</t>
  </si>
  <si>
    <t>הערה כללית: כל ההערות המפורטות להלן ובמכרז זה, בהצעת הקבלן, באות להסדיר את הדרישות מהקבלן. עבור המפורט בהערות להלן ובהצעת הקבלן לא תשולם לקבלן תוספת מחיר ואלו נכללות בהצעת המחיר של הקבלן בין אם הנ"ל צוין מפורשות או לא צוין מפורשת. על הקבלן לוודא מול מנהל הפרויקט/מפקח הפרויקט כי ברשותו תכניות מעודכנות ועליהן יש להתבסס בהצעת המחיר.</t>
  </si>
  <si>
    <t>הערה</t>
  </si>
  <si>
    <t>00.01.0010</t>
  </si>
  <si>
    <t>הערות: כל העבודות ואופני המדידה במסגרת פרוייקט זה הינם לפי המפרט הכללי הבין משרדי (הספר הכחול) בהוצאת הועדה הבין משרדית המיוחדת למשרד הבטחון ומשרד הבינוי והשיכון או בהוצאת ועדות משותפות למשרד הבטחון ולצה"ל במהדורתם האחרונה - אלא אם צויין אחרת במפורש במפרט המיוחד ו/או בכתב הכמויות.</t>
  </si>
  <si>
    <t>00.01.0020</t>
  </si>
  <si>
    <t>כל העבודות במסגרת מכרז/חוזה זה כוללות ייצור, אספקה, התאמה והרכבה באתר עד לגמר מושלם כולל אספקת דוגמאות וגוונים לאישור האדריכל.</t>
  </si>
  <si>
    <t>00.01.0030</t>
  </si>
  <si>
    <t>הקבלן מחויב לבדוק את כתב הכמויות אל מול יתר מסמכי במכרז (תוכניות ומפרטים) טרם הגשת ההצעה. במידה וגילה סתירות או טעויות עליו להתריע על כך למזמין מיד. הימנעות מהתרעה תיחשב כהסכמה למסמכים.</t>
  </si>
  <si>
    <t>00.01.0040</t>
  </si>
  <si>
    <t>על הקבלן להיות באתר הבניה ולבדוק את היקף העבודה ודרכי הגישה טרם הגשת ההצעה למכרז.</t>
  </si>
  <si>
    <t>00.01.0050</t>
  </si>
  <si>
    <t>מובהר בזאת במפורש כי על הקבלן להתחשב בתנאי שינוע החומרים והציוד למקום העבודה.</t>
  </si>
  <si>
    <t>00.01.0055</t>
  </si>
  <si>
    <t>לקבלן ולמזמין שמורה הזכות להציע מוצרים שווי ערך באיכותם, ברמתם, ובניראות שלהם ובלבד שמוצרים המוצעים יקבלו אישור מראש ובכתב ע"י המפקח ביומן העבודה.</t>
  </si>
  <si>
    <t>00.01.0060</t>
  </si>
  <si>
    <t>בכל מקום בכתב הכמויות בו מצויינת המילה ש"ע הכוונה למוצר שווה ערך אשר יאושר מראש ובכתב ע"י האדריכל ו/או המפקח. יש להגיש דוגמא לכל מוצר שווה ערך לאישור מראש ע"י המפקח. לא יותר שימוש בחומר אשר לא קיבל אישור.</t>
  </si>
  <si>
    <t>על הקבלן להיות אחראי לכך שבידיו התכניות האחרונות. במידה ואלו שונות מכתב כמויות או ממפרט זה - תכניות הביצוע יהיו הקובעות לצורכי ביצוע. במידה וישנן אי התאמות מחובתו של הקבלן ועל אחריותו לדווח למפקח הפרויקט.</t>
  </si>
  <si>
    <t>על הקבלן לקבל אישור תחילת עבודות מהועדה לתכנון ובניה טרם תחילת העבודה על כל הנובע מכך.</t>
  </si>
  <si>
    <t>פיגומים / אמצעי עבודה בגובה בפנים המבנה ומחוצה לו כלולים בעבודות השונות ולא תשולם עבורם תוספת, על הקבלן להתחשב בכך בעת מילוי הצעתו.</t>
  </si>
  <si>
    <t>הכנסת ציוד ופינוי פסולת תבוצע בתאום מראש בלבד, ע"מ לא להפריע לפעילות השוטפת ובתיאום מלא מול מנהל המקום.</t>
  </si>
  <si>
    <t>על הקבלן לוודא שלא תיגרם כל הפרעה לפעילות השוטפת במתחם, עבודות רועשות, חסימת מעברים וכד' יבוצעו בתאום מראש ולאחר שעות הפעילות מול חברת הפיקוח והמזמין. על הקבלן לקחת בחשבון כי ידרשו עבודות מחוץ לשעות העבודה הרגילות, לרבות עבודת לילה, ועליו לקחת זאת בחשבון בהצעתו.</t>
  </si>
  <si>
    <t>מודגש בזאת כי על הקבלן להתארגן בעצמו בשטח העבודה, לכל הדרוש לתקופת העבודות עד למסירה, אזור ההתארגנות יקבע ויתואם אל מול מנהל המתחם.</t>
  </si>
  <si>
    <t>על הקבלן לבצע את  המערכות, כגון: מיזוג אוויר, חשמל, תקשורת, אינסטלציה, גילוי אש, כיבוי אש וכו' , עם קבלנים מקצועיים. באחריות הקבלן לאשר את כלל קבלני המשנה מול הפיקוח לפני תחילת ביצוע העבודות , רשימת קבלנים תועבר לאישור מיד עם הודעת הזכיה ע"י הקבלן הזוכה.</t>
  </si>
  <si>
    <t>על הקבלן לבצע התאמות ושינויים במערכות גילוי וכיבוי אש ומערכות ביטחון עם החברות המתחזקות ושנותנות שירות למערכות ובתיאום מול מנהל המתחם.</t>
  </si>
  <si>
    <t>לפני כניסה לביצוע עבודות באתר על הקבלן להעביר הסכם התקשרות עם אתר מורשה לפינוי פסולת בניין.</t>
  </si>
  <si>
    <t>בסיום הפרויקט הקבלן יעביר תיק מתקן מסודר, הכולל את כלל החומרים ושמות הספקים, אישורי תקן. בתיק מתקן יופיעו רשימת כלל קבלני המשנה, רשימת ספקים, תוכניות as - made    מאושרות ע"י היועצים וכו' בהתאם להנחיות הפיקוח.</t>
  </si>
  <si>
    <t>00.02.0000</t>
  </si>
  <si>
    <t>00.02.0010</t>
  </si>
  <si>
    <t>בסיום העבודות על הקבלן להעביר אישורי בדיקות מעבדה מוסמכת בשטח כדוגמאת מכון התקנים או ש"ע בהתאם למצוין בתוכנית הבטיחות ובמפרטים, כולל: עמידות כל חומרי הגמר בת"י 755 (עמידות אש), לרבות תקרות, קירות, ציפויי עץ, פרקט וכו'. אישור התקנת דלתות אש לפי ת"י 1212 , אישור מעבדה מוסמכת לאינטגרציה, אישור התקנת מעקות במדרגות על פי ת"י 1142, בדיקת התקנה לגלגלוני כיבוי אש ע"פ ת"י 2206 חלק 2, אישור מערכת גילוי וכיבוי אש לפי ת"י 1220 חלק 3 , אישור מערכת כריזה בהתאם למפרט 160 של המשטרה, אישור מעבדה מוסמכת ע"פ ת"י לבדיקת תקרות תותב על כל סוגם. כל הנ"ל כולל בדיקות חוזרות ככל שיידרש עד לקבלת אישור סופי.</t>
  </si>
  <si>
    <t>על הקבלן למנות מנהל פרויקט ומנהל עבודה מוסמך שיוגדר כממונה בטיחות מטעם משרד העבודה לפני כניסה לעבודות (על הקבלן להעביר אישור שליחת הודעת מינוי מ.ע. בדואר רשום) . מנהל הפרויקט יגיע לאתר בכל יום בו יבוצעו עבודות , מנהל העבודה יהיה נוכח בכל זמן העבודות באתר מתחילתו ועד למסירת הפרויקט . מינוי מנהל עבודה וקבלת אישור שליחה למשרד העבודה הנו תנאי להתחלת העבודות באתר.</t>
  </si>
  <si>
    <t>הקבלן הזוכה מחויב להעביר לכלל הקבלנים בפרויקט תדריך בטיחות לפני כניסה לעבודות, התדריך יבוצע  ע"י מנהל העבודה הממונה מטעמו .</t>
  </si>
  <si>
    <t>לקבלן הראשי יוכפפו קבלנים וספקים אחרים, שאיתם יתקשר המזמין ישירות. על הקבלן הראשי מוטלת האחריות לתאמם ולשלבם בתהליכי הביצוע ובלו"ז הפרויקט .</t>
  </si>
  <si>
    <t>למען הסר ספק מובהר בזאת כי הקבלן הראשי לא יקבל תשלום נוסף עקב עבודה אל מול ספקי המזמין איתם הוא יידרש לעבוד בכדי לקבל גמר עבודה מושלם עפ"י דרישת המפקח.</t>
  </si>
  <si>
    <t>על הקבלן לדאוג לניקיון מידי יום בתחום העבודה וכן בכל דרכי הגישה אליו, לרבות הגנות על מעליות, ריצופים, ויטרינות, מדרגות, מאחזי יד, מעקות, שטחים ציבוריים, ריהוט קיים או חדש, וכן כיסוי עבודות חדשות אשר בוצעו בפרויקט.</t>
  </si>
  <si>
    <t>בגמר הפרויקט על הקבלן לדאוג לניקיון יסודי של האתר וכל דרכי הגישה אליו, בדרגה של חברת ניקיון כולל פוליש.</t>
  </si>
  <si>
    <t>00.02.0011</t>
  </si>
  <si>
    <t>באחריות הקבלן המבצע לדאוג לתיחום, גידור (גדר זמנית ו/או גדר ניידת לרבות שערים עם נעילה) ושילוט אזור העבודה וכו' וזאת כתנאי מקדים לתחילת העבודות. עבור הנ"ל לא תשולם לקבלן תוספת מחיר והנ"ל נכלל בהצעת המחיר של הקבלן.</t>
  </si>
  <si>
    <t>00.02.0012</t>
  </si>
  <si>
    <t>באחריות הקבלן המבצע לשמור על כללי בטיחות ולוודא שכלל העבודות יתבצעו ע"י התקנים , כגון: אישורים לעובדים בגובה , רתמות בטיחות , סולמות , במות הרמה, פיגומים, עבודות חמות, מנהל עבודה קבוע באתר בכל שעות הפעילות וכו'. עבור הנ"ל לא תשולם לקבלן תוספת מחיר והנ"ל נכלל בהצעת המחיר של הקבלן כמפורט בנספח הבטיחות.</t>
  </si>
  <si>
    <t>06.00.0000</t>
  </si>
  <si>
    <t>נגרות אומן ומסגרות פלדה</t>
  </si>
  <si>
    <t>06.01.0000</t>
  </si>
  <si>
    <t>נגרות אומן</t>
  </si>
  <si>
    <t>06.01.0010</t>
  </si>
  <si>
    <t>דלת נגרות במידות 95/210 ס"מ, מטיפוס NAG-1 ברשימה.</t>
  </si>
  <si>
    <t xml:space="preserve"> יח'</t>
  </si>
  <si>
    <t>06.01.0020</t>
  </si>
  <si>
    <t>מערכת ארונות מטבח תחתונים לרבות משטח פורצלן למינם בעובי 2 ס"מ. הכל קומפלט מטיפוס NAG-2 ברשימה ("מטבח משרדים B").</t>
  </si>
  <si>
    <t>קומפ'</t>
  </si>
  <si>
    <t>06.01.0030</t>
  </si>
  <si>
    <t>מערכת ארונות מטבח תחתונים ועליונים (קלפה ומערכת מדפים פתוחים), כולל יחידות ארון אנכיות לארון שירות, ארון מעל מקרר וארונות אנכיים למיקרו, לרבות משטח פורצלן למינם בעובי 2 ס"מ. הכל קומפלט מטיפוס NAG-2 ברשימה ("מטבח משרדים A").</t>
  </si>
  <si>
    <t>06.01.0040</t>
  </si>
  <si>
    <t>מערכת ארונות מטבח תחתונים ומערכת מדפים פתוחים עליונים, לרבות משטח פורצלן למינם בעובי 2 ס"מ. הכל קומפלט מטיפוס NAG-3 ברשימה ("מטבח קבלת קהל").</t>
  </si>
  <si>
    <t>06.01.0050</t>
  </si>
  <si>
    <t>לוקרים ארון מתכת מדגם 7022 בעל 8 דלתות, של "מיליון כיסאות" או ש"ע.</t>
  </si>
  <si>
    <t>06.01.0060</t>
  </si>
  <si>
    <t>החלפת מנעול דלת תא שירותי נכים למנעול "תפוס-פנוי" מנירוסטה.</t>
  </si>
  <si>
    <t xml:space="preserve">סה"כ נגרות אומן </t>
  </si>
  <si>
    <t>06.02.0000</t>
  </si>
  <si>
    <t>מסגרות פלדה</t>
  </si>
  <si>
    <t>06.02.0010</t>
  </si>
  <si>
    <t>דלתות פח לסגירת נישת ארון חשמל במידות 90/210 ס"מ, מטיפוס M1 ברשימה.</t>
  </si>
  <si>
    <t>06.02.0020</t>
  </si>
  <si>
    <t>דלת פלדלת חד כנפית במידות 90/210 ס"מ, מטיפוס M2 ברשימה.</t>
  </si>
  <si>
    <t>06.02.0030</t>
  </si>
  <si>
    <t>דלת אש חד כנפית במידות 125/210 ס"מ, מטיפוס M3 ברשימה.</t>
  </si>
  <si>
    <t>06.02.0040</t>
  </si>
  <si>
    <t>דלת אש חד כנפית מזוגגת במידות 100/230 ס"מ, מטיפוס M4 ברשימה.</t>
  </si>
  <si>
    <t>06.02.0050</t>
  </si>
  <si>
    <t>דלת אש חד כנפית במידות 90/210 ס"מ, מטיפוס M5 ברשימה.</t>
  </si>
  <si>
    <t xml:space="preserve">סה"כ מסגרות פלדה </t>
  </si>
  <si>
    <t>סה"כ נגרות אומן ומסגרות פלדה</t>
  </si>
  <si>
    <t>07.00.0000</t>
  </si>
  <si>
    <t>מתקני תברואה וכיבוי אש</t>
  </si>
  <si>
    <t>07.01.0000</t>
  </si>
  <si>
    <t>מערכות מים קרים</t>
  </si>
  <si>
    <t>07.01.0002</t>
  </si>
  <si>
    <t>על הקבלן לקחת בחשבון כי כל סעיף בפרק זה כולל את אספקת החומר והתקנתו בשלמות כולל כל חומרי העזר והעבודה הדרושים.</t>
  </si>
  <si>
    <t>07.01.0010</t>
  </si>
  <si>
    <t>צנורות פלדה מגולבנים ללא תפר סק. 40 תקן ארה"ב מותקנים בהברגה גלויים כולל צביעה, ספחים, בידוד למים חמים, תמיכות וחיזוקים או צנרת SP בקוטר "1/2</t>
  </si>
  <si>
    <t xml:space="preserve"> מטר</t>
  </si>
  <si>
    <t>07.01.0020</t>
  </si>
  <si>
    <t>צנורות פלדה מגולבנים ללא תפר סק. 40 תקן ארה"ב מותקנים בהברגה גלויים כולל צביעה, ספחים,בידוד למים חמים, תמיכות וחיזוקים בקוטר "3/4</t>
  </si>
  <si>
    <t>07.01.0030</t>
  </si>
  <si>
    <t>שסתום הברגה כדורי מפליז בקוטר "3/4 דוגמת תוצרת "שגיב" או ש"ע מאושר.</t>
  </si>
  <si>
    <t>07.01.0040</t>
  </si>
  <si>
    <t>חיבור צנור בקוטר עד "1 מפלדה לצנור בקוטר עד "1 פלסטיק קיים</t>
  </si>
  <si>
    <t>07.01.0050</t>
  </si>
  <si>
    <t>חיטוי ושטיפת כל מערכת אספקת המים הקרים והחמים. כמו כן צנורות כיבוי אש ומיכלי אגירה למיניהם בתמיסות כלור, מהחבור לרשת העירונית עד לכל ברז יציאה שיורכב במערכת בהתאם לתנאים המפורטים בהל"ת סעיף 2.11. החיטוי והשטיפה יבוצעו לאחר גמר כל העבודות לפני מסירת המערכת לשימוש. מחיר כולל לכל המערכת</t>
  </si>
  <si>
    <t>סה"כ מערכות מים קרים</t>
  </si>
  <si>
    <t>07.02.0000</t>
  </si>
  <si>
    <t>מערכת נקזים ואוורור</t>
  </si>
  <si>
    <t>07.02.0010</t>
  </si>
  <si>
    <t>צנורות דלוחין מפוליאתילן קשיח בצפיפות גבוהה (HDPE) מתוצרת "מובילית" או ש"ע מאושר מותקנים גלויים בקוטר עד 63 מ"מ מותקנים במילוי הרצפה ובקירות כולל אביזרים (ספחים), תמיכות, חיזוקים, מחברי התפשטות, תליות וביקורות הכל לפי הוראות היצרן ובהתאם למפרט מכון התקנים מס' 349 לרבות גומיות בחיבור ניקוזי מז"א</t>
  </si>
  <si>
    <t>07.02.0020</t>
  </si>
  <si>
    <t>חיבור קו דלוחין או שופכין חדש מפוליאטילן בקוטר עד 110מ"מ לקו קיים מפוליאטילן בקוטר עד 160 מ"מ לרבות ספחים</t>
  </si>
  <si>
    <t>07.02.0030</t>
  </si>
  <si>
    <t>גומיות חרושתיות בקטרים עד 50 מ"מ בחיבור המזגנים לצנרת הניקוז</t>
  </si>
  <si>
    <t>07.02.0040</t>
  </si>
  <si>
    <t>ברז ניתוק כדורי בקוטר "2 מתוצרת "שגיב" או ש"ע מאושר</t>
  </si>
  <si>
    <t>סה"כ מערכת נקזים ואוורור</t>
  </si>
  <si>
    <t>07.03.0000</t>
  </si>
  <si>
    <t>קבועות תברואיות ואביזריהן</t>
  </si>
  <si>
    <t>07.03.0002</t>
  </si>
  <si>
    <t>עבור כל הקבועות המותקנות על קיר גבס,  על הקבלן להגיש קטלוג או תוכנית של מתקן תליה ממתכת כדוגמת תוצרת "רוקו" "קומבה" לאישור המפקח, כל הקבועות התברואיות יאושרו ע"י האדריכל לפני רכישתם</t>
  </si>
  <si>
    <t>07.03.0010</t>
  </si>
  <si>
    <t>אספקה והתקנה של קערת מטבח מנירוסטה במידות 540/440 מ"מ, מדגם QUATRUS R15 500-IU או ש"ע, בהתקנה תחתונה או שטוחה, רדיוס עדין  15 בפינות, תוצרת "בלנקו" גרמניה. יבואן ניגא או ש"ע, לרבות ונטיל וכל האביזרים הנדרשים לפעולה מושלמת</t>
  </si>
  <si>
    <t>07.03.0020</t>
  </si>
  <si>
    <t>אספקה והתקנה של סוללת נגישות למים קרים וחמים מדגם "אוורסט" מק"ט 300853 או ש"ע, עם פיה ארוכה וידית מרפק, מאריכים מצנרת משוריינת מתכתית עם ציפוי כרום ושני ברזי "1/2" "T" בגימור כרום ניקל.</t>
  </si>
  <si>
    <t>07.03.0030</t>
  </si>
  <si>
    <t>אספקה והתקנה של סיפון בקבוק "2 מפוליפרופילן</t>
  </si>
  <si>
    <t>07.03.0040</t>
  </si>
  <si>
    <t>אספקה והתקנה של ברז יוצא "1/2 עם ציפוי כרום ניקל כדוגמת דגם 40411CH01 מתוצרת "חמת" לרבות הברגה "1/2 בפיה (למיחם או מיקר)</t>
  </si>
  <si>
    <t>07.03.0050</t>
  </si>
  <si>
    <t>אספקה והתקנת כיור רחצה לנכים תלוי ברוחב 54 ס"מ ובעומק 39 ס"מ בצבע לבן מבריק מדגם BD500187011 או ש"ע, יבואן: "חרסינה" או ש"ע.</t>
  </si>
  <si>
    <t>07.03.0060</t>
  </si>
  <si>
    <t>אספקה והתקנת סוללת נגישות למים קרים וחמים מדגם "אוורסט" מק"ט 300853 או ש"ע, עם פיה ארוכה וידית מרפק, מאריכים מצנרת משורינת מתכתית עם ציפוי כרום ושני ברזי "1/2" "T (גימור כרום ניקל)</t>
  </si>
  <si>
    <t>07.03.0070</t>
  </si>
  <si>
    <t>אספקה והתקנת סיפון בקבוק "2 מפוליפרופילן</t>
  </si>
  <si>
    <t>07.03.0080</t>
  </si>
  <si>
    <t>אספקה והתקנת אסלה תלויה לנכים באורך 70 ס"מ מחרס בגוון ע"פ דרישת האדריכל מתוצרת "אידיאל סטנדרט" או ש"ע כוללת: - כסא פלדה, ברגים, אומים סגורים, דיסקיות מצופות כרום לחיזוק האסלה לקיר וברגי בטון לחיזוק הכסא לרצפה (לאישור המפקח) - מכלול אביזרים לחבורה לצנור השופכים - חיבור אסלה מפי.וי.סי. אטם גומי, ברך °90, טבעת ואטם גומי.  - מושב ומכסה כבדים מתוצרת "BEMIS" או ש"ע- מצמדת גומי לחיבור צנור השטיפה.</t>
  </si>
  <si>
    <t>07.03.0090</t>
  </si>
  <si>
    <t>אספקה והתקנת מיכל הדחה אוטומטי סמוי דו כמותי עם הפעלה באמצעות חיישן, לחצן גיבוי מכאני, עם לחצן מנירוסטה מתוצרת "שטרן" או ש"ע</t>
  </si>
  <si>
    <t>07.03.0100</t>
  </si>
  <si>
    <t>פירוק קבועות קיימות ואביזרים קיימים בתא שירותי נכים ופינויים לאתר שפך מאושר ע"י הרשות המקומית, לרבות תיקוני קרמיקה מדגם זהה לקיים. הכל קומפלט עד לגמר מושלם.</t>
  </si>
  <si>
    <t>סה"כ קבועות תברואיות ואביזריהן</t>
  </si>
  <si>
    <t>סה"כ מתקני תברואה וכיבוי אש</t>
  </si>
  <si>
    <t>08.00.0000</t>
  </si>
  <si>
    <t>עבודות חשמל ותקשורת</t>
  </si>
  <si>
    <t>תת פרק 8.0</t>
  </si>
  <si>
    <t>08.00.0001</t>
  </si>
  <si>
    <t>הערה כללית</t>
  </si>
  <si>
    <t>08.00.0002</t>
  </si>
  <si>
    <t>הערה כללית: --------------------------------------------- במספר פרקים נכללים חלופות שונות לאותו פריט. הבחירה באחת החלופות שמורה למזמין בלבד.</t>
  </si>
  <si>
    <t>08.01.0000</t>
  </si>
  <si>
    <t>- אינסטלציה חשמלית</t>
  </si>
  <si>
    <t>08.01.0001</t>
  </si>
  <si>
    <t>נקודות הערות: -------------------------------------------------- א)  הזנה מלוח חשמל עד נקודה ראשונה, כלולה במחיר הנקודה (ע"י מוליכים בצנרת או כבל), כולל אספקה, התקנה, חיבור והפעלה. ב) הצנרת לנקודות ע"י צנורות פ"נ או מרירון - לפי       הצורך.            ג) האביזרים בודדים מתוצרת בטיצ'ינו לייט.מאושרים ע"י אדריכל ד) אביזריםברצפה כפולה או ע"ג התעלה דגם CEE. ה)  כל עמדות העבודה מתוצרת ניסקו, אפרט, ע.ד.א פלסט.     ו) אביזרים יהיו בצבעים שונים. לא תשולם תוספת מחיר עבור הנ"ל. ז)  כל הכבלים והחוטים FR.</t>
  </si>
  <si>
    <t>נק' מאור רגילה -- אשר תכלול צינור בקוטר 20 מ"מ, מוליכים בחתך 2.5X3 ממ"ר  לפי הצורך, מפ"ז מאור 10 א' יחיד או כפול, או מחליף ראשון, ויציאה לגוף תאורה בקופסת חיבורים ומהדקים</t>
  </si>
  <si>
    <t xml:space="preserve"> נק'</t>
  </si>
  <si>
    <t>08.01.0002</t>
  </si>
  <si>
    <t>נק' מאור ישירה אשר תכלול צינור בקוטר 25 מ"מ, מוליכים בחתך עד 5X2.5 ממ"ר לפי הצורך ויציאה לגוף תאורה  בקופסת חיבורים ומהדקים</t>
  </si>
  <si>
    <t>08.01.0010</t>
  </si>
  <si>
    <t>נק' ח"ק 16 א' -- אשר תכלול צינור בקוטר 20 מ"מ, מוליכים בחתך (3X2.5) ממ"ר, אביזר ח"ק 16 א' בקליט</t>
  </si>
  <si>
    <t>08.01.0011</t>
  </si>
  <si>
    <t>נק' ח"ק 16 א' כנ"ל אך כוללת צינור בקוטר 20 מ"מ מוליכים בחתך (3X2.5) ממ"ר אביזר מתוצרת בטצינו עם קופסה בהרכבים כוללת 2 שקעי חשמל.</t>
  </si>
  <si>
    <t>08.01.0012</t>
  </si>
  <si>
    <t>נק' ח"ק 16 א' בודדת על מעגל -- אשר תכלול צינור בקוטר 20 מ"מ, מוליכים בחתך (3X2.5) ממ"ר ואביזר ח"ק 16 א' בודד על מעגל</t>
  </si>
  <si>
    <t>08.01.0013</t>
  </si>
  <si>
    <t>נקודת הזנה חד פאזית עד 1X25 אמפר אשר תכלול צינור בקוטר 32 מ"מ, מוליכים (3X2,5) ממ"ר ויציאה לאביזר מתוצרת ניסקו CEE 3X16A</t>
  </si>
  <si>
    <t>08.01.0014</t>
  </si>
  <si>
    <t>נקודת הזנה תלת פאזית עד 3X16 אמפר אשר תכלול צינור בקוטר 25 מ"מ, מוליכים בחתך (5X2.5) ממ"ר ויציאה לאביזר מתוצרת ניסקו אביזר CEE 5X16A</t>
  </si>
  <si>
    <t>08.01.0015</t>
  </si>
  <si>
    <t>נקודת הזנה חד פאזית עד 1X16 אמפר אשר תכלול צינור בקוטר 20 מ"מ, מוליכים בחתך (3X2.5) ממ"ר ויציאה לאביזר מתוצרת ניסקו אביזר CEE 3X16A</t>
  </si>
  <si>
    <t>08.01.0016</t>
  </si>
  <si>
    <t>נק' מזגן עד 20 א' באביזר ניסקול -- אשר תכלול צינור בקוטר 25 מ"מ, מוליכים עד (3X4) ממ"ר ואביזר ח"ק טיפוס ניסקול בחתך כיסוי בודד על מעגל, כולל חיזוק מתכת להתקנה אנכית של השקע לתקרת בטון.</t>
  </si>
  <si>
    <t>08.01.0017</t>
  </si>
  <si>
    <t>נק' מזגן תלת פאזית    A25 אשר תכלול צנור בקוטר 32 מ"מ, מוליכים   (5X6) מ"מ וסיומת במפסק בטחון בחלל התקרה האקוסטית</t>
  </si>
  <si>
    <t>08.01.0018</t>
  </si>
  <si>
    <t>נק' מזגן תלת פאזית    A32 אשר תכלול צנור בקוטר 50 מ"מ, מוליכים   (5X10) מ"מ וסיומת במפסק בטחון בחלל התקרה האקוסטית</t>
  </si>
  <si>
    <t>08.01.0019</t>
  </si>
  <si>
    <t>נק' תקשורת 20 מ"מ אשר תכלול צינור בקוטר 20 מ"מ, לקופסת חיבורים קרובה ו/או לתעלה קרובה עד יציאה לאביזר בקופסת חיבורים, וחוט משיכה מניילון</t>
  </si>
  <si>
    <t>08.01.0020</t>
  </si>
  <si>
    <t>נק' תקשורת 25 מ"מ בצינור נפרד -- אשר תכלול צינור בקוטר 25 מ"מ, מארון תקשורת קרוב עד יציאה לאביזר בקופסת חיבורים וחוט משיכה מניילון - צינור נפרד לכל יציאה</t>
  </si>
  <si>
    <t>08.01.0022</t>
  </si>
  <si>
    <t>נק' הזנה לטרמוסטט -- אשר תכלול צינור בקוטר 20 מ"מ המותקן בצידו האחד ליד שקע למפוח-נחשון וסיום בקופסת מרירון "3/4, ובצידו השני במוצא הטרמוסטט. בתוך הצינור יושחל חוט משיכה מניילון 3 מ"מ עובי</t>
  </si>
  <si>
    <t>08.01.0023</t>
  </si>
  <si>
    <t>נקודות הזנה לעמדת העבודה בחדרים/OS כוללת: צינור בקוטר עד 25 מ"מ לפי הצורך הזנה עד 5X2.5 ממ"ר יחידה משולבת הכוללת 4 שקעי חשמל ומקום ל- 4 שקעי תקשורת כולל 2 צינורות קוטר 25 מ"מ כל אחד מתעלה עד לקופסא אביזר מתוצרת ניסקו או עדא פלסט</t>
  </si>
  <si>
    <t>08.01.0024</t>
  </si>
  <si>
    <t>נקודות הזנה לעמדת העבודה בחדרים כוללת: 2צינורורות בקוטר 20 מ"מ  הזנה 3X2.5 ממ"ר יחידה משולבת הכוללת 6 שקעי חשמל ומקום ל- 4 שקעי תקשורת כולל 2 צינורות קוטר 25 מ"מ כל אחד מתעלה עד לקופסא אביזר מתוצרת ניסקו או עדא פלסט</t>
  </si>
  <si>
    <t>08.01.0026</t>
  </si>
  <si>
    <t>נקודות הזנה לעמדת העבודה בחדרים כוללת: צינור בקוטר 20 מ"מ  הזנה 3X2.5 ממ"ר יחידה משולבת הכוללת 2 שקעי חשמל ומקום ל- 4 שקעי תקשורת כולל 2 צינורות קוטר 25 מ"מ כל אחד מתעלה עד לקופסא אביזר מתוצרת ניסקו או עדא פלסט</t>
  </si>
  <si>
    <t>08.01.0040</t>
  </si>
  <si>
    <t>מכלול הארקה 35 ממ"ר עד 10 ממ"ר -- אשר יכלול צינור בקוטר 20 מ"מ, מוליכים 10 ממ"ר עד 35 ממ"ר מחוברים בצידו האחד לפס הארקה בלוח הקרוב, ובצידו השני למתקן המוארק (תעלות מ"א, תקרה אקוסטית, מחיצות אלומיניום או כל אלמנט מתכתי אחר בחדר - ע"י נעל כבל/שלה/מהדק לגרנד וכד'). המחיר קומפלט לחדר.</t>
  </si>
  <si>
    <t>08.01.0042</t>
  </si>
  <si>
    <t>נק' לחצן חרום -- אשר תכלול צנור בקוטר 16 מ"מ, מוליכים בחתך (3X1.5) ממ"ר ולחצן חרום עם שני מגעים המותקן בקופסא עם מסגרת, כסוי פלסטי שקוף לשבירה, ושלוט בקליט סנדוויץ חרוט לפי תכנית (קופסא כמו טלמניע דגם ZAS-E25)</t>
  </si>
  <si>
    <t>08.01.0044</t>
  </si>
  <si>
    <t>נק' מפסק מגנטי של מערכת פריצה בדלתות/חלונות, אשר תכלול צינור בקוטר 20 מ"מ  מפסקים עד לתעלת תקשורת</t>
  </si>
  <si>
    <t>08.01.0045</t>
  </si>
  <si>
    <t>נק' טמ"ס כולל צינור   25 מ"מ עד לתעלת תקשורת</t>
  </si>
  <si>
    <t>08.01.0046</t>
  </si>
  <si>
    <t>נק' כנ"ל עבור קורא כרטיסים בכניסה למבואה ראשית, דלת אחורית ודלת חדר מדרגות וחדרי תקשורת</t>
  </si>
  <si>
    <t>08.01.0047</t>
  </si>
  <si>
    <t>נק' עבור מנעול אלקטרומגנטי עבור דלת חדר מדרגות, כולל הכנת צינור 20 מ"מ עבור לחצן יציאה מצד פנים וקורא כרטיסים מצד פנים</t>
  </si>
  <si>
    <t>08.01.0052</t>
  </si>
  <si>
    <t>תוספת ח"ק באביזר זוגי -- תוספת מחיר לנק' ח"ק חד-פזי עבור שימוש באביזר ח"ק כפול (בהרכבים) מתוצרת בטיצינו</t>
  </si>
  <si>
    <t>08.01.0057</t>
  </si>
  <si>
    <t>העברת המתקן ביקורת של מהנדס בודק/בודק ח"ח, כולל ביקורות חוזרות, עד לאישור סופי</t>
  </si>
  <si>
    <t>08.01.0058</t>
  </si>
  <si>
    <t>אביזרים אספקה, התקנה וחיבור של אביזרים שונים בהתאם למתואר, (עבור עבודות שאינן במסגרת הנקודות).</t>
  </si>
  <si>
    <t>08.01.0066</t>
  </si>
  <si>
    <t>אביזר מותאם לחיבור RJ45 או דומה מותקן בקופסא משותפת</t>
  </si>
  <si>
    <t>08.01.0067</t>
  </si>
  <si>
    <t>אביזר כנ"ל אולם מותאם לחיבור כפול</t>
  </si>
  <si>
    <t>08.01.0083</t>
  </si>
  <si>
    <t>צינורות *****************************************</t>
  </si>
  <si>
    <t>08.01.0084</t>
  </si>
  <si>
    <t>צנורות פלסטיים מטיפוס כבה מאליו פ"נ, מעובדים מעל או מתחת לטיח או בתוך יציקות, כולל קופסאות סטנדרטיות מופות, חיבורים, שלות או ברזל Z לחיזוק וכו', כולל חוטי משיכה, מוכן לשימוש (עבור עבודות שאינן במסגרת הנקודות) קוטר הצינורות לפי התקן החדש</t>
  </si>
  <si>
    <t>בקוטר 20 מ"מ</t>
  </si>
  <si>
    <t>08.01.0085</t>
  </si>
  <si>
    <t>בקוטר 25 מ"מ</t>
  </si>
  <si>
    <t>08.01.0087</t>
  </si>
  <si>
    <t>בקוטר 50 מ"מ</t>
  </si>
  <si>
    <t>08.01.0088</t>
  </si>
  <si>
    <t>בקוטר עד 110 מ"מ</t>
  </si>
  <si>
    <t>08.01.0089</t>
  </si>
  <si>
    <t>הארקות-----------------</t>
  </si>
  <si>
    <t>08.01.0098</t>
  </si>
  <si>
    <t>ריתוך ברגי הארקה 3/8 אינץ' כולל אום, כולל טבעת קפיצית, כולל שילוט לחלקי מתכת (כמו ציוד מ"א, משקופים, פסים וכו') עבור הארקת השוואה</t>
  </si>
  <si>
    <t>08.01.0099</t>
  </si>
  <si>
    <t>צנרת קשיחה וחפירה---------</t>
  </si>
  <si>
    <t>08.01.0103</t>
  </si>
  <si>
    <t>חוטים ****************************************</t>
  </si>
  <si>
    <t>08.01.0104</t>
  </si>
  <si>
    <t>חוטי נחושת בצבעים שונים עבור הפזות השונות האפס והארקה מוכנסים לצינורות ומחוברים בשני קצותיהם אל הלוחות או אל האביזרים האחרים כולל כל חומרי העזר ועב' העזר (עבור עבודות שאינן במסגרת הנקודות) - חוטים בחתך 10 ממ"ר</t>
  </si>
  <si>
    <t>08.01.0109</t>
  </si>
  <si>
    <t>חוטים בחתך   16 ממ"ר</t>
  </si>
  <si>
    <t>08.01.0110</t>
  </si>
  <si>
    <t>חוטים בחתך   25 ממ"ר</t>
  </si>
  <si>
    <t>08.01.0111</t>
  </si>
  <si>
    <t>חוטים בחתך   35 ממ"ר</t>
  </si>
  <si>
    <t>08.01.0117</t>
  </si>
  <si>
    <t>חוטי נחושת גלויים עבור הארקות שלא נכללו במסגרת סעיף מכלול הארקה לכל האלמנטים המתכתיים, עבור אנטנה וכו', מורכבים, מחוברים ומוכנים לשימוש, טיפוס שזור - בחתך 6 ממ"ר</t>
  </si>
  <si>
    <t>08.01.0118</t>
  </si>
  <si>
    <t>בחתך 10 ממ"ר</t>
  </si>
  <si>
    <t>08.01.0119</t>
  </si>
  <si>
    <t>בחתך 16 ממ"ר</t>
  </si>
  <si>
    <t>08.01.0120</t>
  </si>
  <si>
    <t>בחתך 25 ממ"ר</t>
  </si>
  <si>
    <t>08.01.0125</t>
  </si>
  <si>
    <t>כבלים הערה: כל כבלי הזנה ללוח חלוקה קומתי כולל חיבור הכבלים. גם בלוח ראשי קומתי כולל כל הציוד עזר הנדרש, ניתוק הלוח ותאום עם אנשי סיסקו.</t>
  </si>
  <si>
    <t>כבלים מנחושת מטיפוס XLPE דגם FR, כולל השחלה בתוך צנורות או הנחה על קונסטרוקציות או בתוך תעלות, כולל כל חומרי העזר, חומרי בידוד, מופות וחיבור הכבל בשני קצוותיו, בחתך 3X1.5 ממ"ר</t>
  </si>
  <si>
    <t>08.01.0134</t>
  </si>
  <si>
    <t>בחתך 5X4   ממ"ר</t>
  </si>
  <si>
    <t>08.01.0135</t>
  </si>
  <si>
    <t>בחתך 5X6   ממ"ר</t>
  </si>
  <si>
    <t>08.01.0136</t>
  </si>
  <si>
    <t>בחתך 5X10   ממ"ר</t>
  </si>
  <si>
    <t>08.01.0137</t>
  </si>
  <si>
    <t>בחתך 5X2.5    ממ"ר</t>
  </si>
  <si>
    <t>08.01.0138</t>
  </si>
  <si>
    <t>בחתך 3X2.5    ממ"ר</t>
  </si>
  <si>
    <t>08.01.0139</t>
  </si>
  <si>
    <t>בחתך 5X1.5    ממ"ר</t>
  </si>
  <si>
    <t>08.01.0140</t>
  </si>
  <si>
    <t>בחתך 7X1.5 ממ"ר  מטיפוס גמיש</t>
  </si>
  <si>
    <t>08.01.0141</t>
  </si>
  <si>
    <t>כבל כנ"ל אך אלומיניום מטיפוס NA2XY בחתך 4X70 ממ"ר</t>
  </si>
  <si>
    <t>08.01.0142</t>
  </si>
  <si>
    <t>כבל כנ"ל אך אלומיניום מטיפוס NA2XY בחתך 4X95 ממ"ר</t>
  </si>
  <si>
    <t>08.01.0143</t>
  </si>
  <si>
    <t>כבל כנ"ל אך אלומיניום מטיפוס NA2XY בחתך 4X35 ממ"ר</t>
  </si>
  <si>
    <t>08.01.0144</t>
  </si>
  <si>
    <t>כבל כנ"ל אך אלומיניום מטיפוס NA2XY בחתך4X50 ממ"ר</t>
  </si>
  <si>
    <t>08.01.0145</t>
  </si>
  <si>
    <t>כבלים טרמופלסטיים - מטיפוס PYROFIL או SIENOPYR (סימנס) מטיפוס תת-קרקעי עומד בטמפרטורת 800 מעלות צלסיוס במשך 180 דקות, כולל השחלה בתוך צנורות או הנחה על קונסטרוקציות או בתוך תעלות, כולל כל חומרי העזר, חומרי בידוד, מופות, וחיבור הכבל בשני קצוותיו - בחתך עד 5X2.5 ממ"ר</t>
  </si>
  <si>
    <t>08.01.0146</t>
  </si>
  <si>
    <t>בחתך 3X2.5 ממ"ר</t>
  </si>
  <si>
    <t>08.01.0147</t>
  </si>
  <si>
    <t>בחתך 3X1.5 ממ"ר</t>
  </si>
  <si>
    <t>08.01.0149</t>
  </si>
  <si>
    <t>קונסטרוקציה / תיבות / תעלות--------</t>
  </si>
  <si>
    <t>אספקה, התקנה וחיבור של קונסטרוקצית ברזל מחורצת עם שלות ועם כל הציוד וציוד העזר, מוכן להרכבת צנורות או כבלים עליהם, עם קידוח, יריות, ברגים, מגולבן - ע"י פרופיל 4X4X0.4) ,L), חתוך באורך לפי הנדרש, הכל כמפורט בתאור הטכני</t>
  </si>
  <si>
    <t>08.01.0150</t>
  </si>
  <si>
    <t>קונסטרוקצית ברזל כנ"ל, אולם ע"י פרופיל Z, מגולבן</t>
  </si>
  <si>
    <t>08.01.0152</t>
  </si>
  <si>
    <t>תעלות פח מחורץ, פלדה צבוע או פח מגולבן בעובי0,9 מ"מ מותקנות ברצפה או תלויות על התקרה, כולל במחירם את כל החיזוקים, הגבהות (לתעלות בחלל רצפה), התליות, הקונסטרוקציה קונזולות,זויות וכו' במידות 10/8 ס"מ.</t>
  </si>
  <si>
    <t>08.01.0153</t>
  </si>
  <si>
    <t>תעלות פח מחורץ, פלדה צבוע או פח מגולבן בעובי0,9 מ"מ מותקנות ברצפה או תלויות על התקרה, כולל במחירם את כל החיזוקים, הגבהות (לתעלות בחלל רצפה), התליות, הקונסטרוקציה קונזולות,זויות וכו' במידות 60/8ס"מ.</t>
  </si>
  <si>
    <t>08.01.0154</t>
  </si>
  <si>
    <t>תעלה כנ"ל אולם 40/8 ס"מ</t>
  </si>
  <si>
    <t>08.01.0155</t>
  </si>
  <si>
    <t>תעלה כנ"ל אולם 20/8 ס"מ</t>
  </si>
  <si>
    <t>08.01.0156</t>
  </si>
  <si>
    <t>תעלה כנ"ל אולם 30/8 ס"מ</t>
  </si>
  <si>
    <t>08.01.0173</t>
  </si>
  <si>
    <t>עבור הגנה על כבלים בפני אש - אספקה, התקנה, ריסוס/מריחה, ניקוי שטח הריסוס, ריסוס או מריחה חוזרת לפי הצורך של חומר איטום FLAMASTIK (תקנים DIN ,UL, לפחות) + 120 דקות</t>
  </si>
  <si>
    <t xml:space="preserve"> מ"ר</t>
  </si>
  <si>
    <t>08.01.0174</t>
  </si>
  <si>
    <t>הארקות</t>
  </si>
  <si>
    <t>08.01.0178</t>
  </si>
  <si>
    <t>פס מלבני עבור השוואת פוטנציאלים מותקן ליד הלוח חשמל עשוי נחושת באורך 1.00 מ' בחתך 50/5 ממ"מ כולל 10 ברגים בקוטר 3/8 אינץ עשויים מפליז, כוללים חורים מתאימים לברגים כוללים התקנה.</t>
  </si>
  <si>
    <t>08.01.0179</t>
  </si>
  <si>
    <t>פס כנ"ל אולם 40/5 באורך 60 ס"מ</t>
  </si>
  <si>
    <t>08.01.0182</t>
  </si>
  <si>
    <t>חיבור מנועים וציוד</t>
  </si>
  <si>
    <t>08.01.0183</t>
  </si>
  <si>
    <t>חיבור ציוד או אחר בהספק עד 2.5 קוו"ט כולל אספקת חומרי עזר, עבודות עזר, צינור מים גמיש, משוריין, מופות, הפעלות, כולל תיקונים לפי הצורך.</t>
  </si>
  <si>
    <t>08.01.0184</t>
  </si>
  <si>
    <t>כנ"ל, אולם בהספק עד 6 קוו"ט</t>
  </si>
  <si>
    <t>08.01.0187</t>
  </si>
  <si>
    <t>אינסטלציה --------------------------------------------</t>
  </si>
  <si>
    <t>סה"כ אינסטלציה חשמלית</t>
  </si>
  <si>
    <t>08.02.0000</t>
  </si>
  <si>
    <t>- לוחות חשמל</t>
  </si>
  <si>
    <t>08.02.0001</t>
  </si>
  <si>
    <t>הערות כללי א)  מחירי הלוחות המופיעים בהמשך מחולקים    לסוגים שונים של ציוד, ארונות וכו'. צרוף מספר פריטים של ציוד, ארון וכו' יתנו יחד מחיר ללוח חשמל, מלא, על כל ציודו וציוד העזר שלו, כולל מבנה לוח פינתי לפי דרישה, כולל הובלתו למקום, התקנתו במקום, חיבורו לאינסטלציה החשמלית וכד'. ב) לוחות חשמל כוללים בקרים של בקרת מבנה     או ספק מולטימדיה, חיווט הבקרים בתאום עם קבלן הבקרה עד קבלת אישור מקבלן הבקרה או מולטימדיה. ג)  כל הנ"ל הינו בנוסף לאמור במפרט הטכני ובמפרט הבין-משרדי. ד)  כל הלוחות יהיו עם גישה מלפנים אלא אם צויין אחרת, מותקנים על קיר או רצפה. ה)  כל לוח יכלול רזרבת מקום לציוד נוסף בעתיד בשיעור של עוד %25. ו) בחלק העליון של הלוחות יהיו תאי המהדקים הן עבור קוי ההזנה הנכנסים והן עבור המעגלים היוצאים. במקרים מסויימים יהיו סידורי כניסת ההזנות בחלקו התחתון של הלוח  או מהצד. סידורים אלו לא ישנו את מחיר הלוחות, כאמור למעלה. ז) כל מפ"ז ראשיים בלוחות וחצי אוטומטי 3X100 א' ומעלה יהיו עם מגעי עזר גם אם לא צויין במפורש.</t>
  </si>
  <si>
    <t>ח)  מודגש שוב שמחירי הציוד כמופיע בהמשך   כולל את הציוד עצמו, התקנתו בלוח, פסי צבירה, מהדקים, שילוט, בדיקה וכו', עד לקבלתם הסופית ע"י חברת החשמל והמפקח ללא הערות. ט) לוחות יבנו לפי תקן ישראלי 61439-2  ) לוחות כוללים התקנת הבקרים, חיווט הבקרים וקבלת אישור מקבלן הבקרה. לוחות חשמל *************************************** לוח חשמל מפ"ז ראשי ח"ח  מותקן בחדר חשמל קומתי</t>
  </si>
  <si>
    <t>לוח חשמל ראשי בנוי לפי תכנית מתכנן חשמל לפי תקן 61439-2, הכל קומפלט כולל דלתות ובסיס 10ס"מ לפחות הובלה למקום חיבור, חיווט</t>
  </si>
  <si>
    <t>08.02.0002</t>
  </si>
  <si>
    <t>לוח חשמל מס2 משנה קומתי בנוי לפי תכנית מתכנן חשמל לפי תקן 61439-2, הכל קומפלט כולל דלתות ובסיס 10ס"מ לפחות הובלה למקום חיבור, חיווט</t>
  </si>
  <si>
    <t>08.02.0003</t>
  </si>
  <si>
    <t>לוח חשמל חדר תקשורת בנוי לפי תכנית מתכנן חשמל לפי תקן 61439-2, הכל קומפלט כולל דלתות ובסיס 10ס"מ לפחות הובלה למקום חיבור, חיווט</t>
  </si>
  <si>
    <t>08.02.0004</t>
  </si>
  <si>
    <t>לוח חשמל ממ"מ בנוי לפי תכנית מתכנן חשמל לפי תקן 61439-2, הכל קומפלט כולל דלתות ובסיס 10ס"מ לפחות הובלה למקום חיבור, חיווט</t>
  </si>
  <si>
    <t>08.02.0094</t>
  </si>
  <si>
    <t>לוחות חשמל - אביזרים</t>
  </si>
  <si>
    <t>08.02.0095</t>
  </si>
  <si>
    <t>מחירים עבור הספקה, הרכבה וחיבור ללוחות של אביזרים שונים, כל זה כולל את כל העבודות וחומרי העזר כמו פסי צבירה, מהדקים, חיווט, חיזוקים, הרכבות, שלטי סנדביץ' חרוטים וכו', כולל חיבור אל הרשת - הכל קומפלט מוכן לשימוש.</t>
  </si>
  <si>
    <t>08.02.0096</t>
  </si>
  <si>
    <t>מנתקי הספק חצי אוטומטיים ------------------</t>
  </si>
  <si>
    <t>08.02.0179</t>
  </si>
  <si>
    <t>ארונות ----------------</t>
  </si>
  <si>
    <t>ארגז פלסטי עשוי פוליקרבונט 50/36/15 CI-D-46 עם פתחים לפי הצורך</t>
  </si>
  <si>
    <t>08.02.0181</t>
  </si>
  <si>
    <t>בדיקה באינפרא אדום כולל צילום , ניתוח וחוות דעת של לוחות חשמל, כאשר הינם מזוודים ומצויידים ופועלים בעומס מלא, המחיר קומפלט לכל לוחות החשמל  לרבות בדיקות חוזרות במידה ונדרש</t>
  </si>
  <si>
    <t>08.02.0182</t>
  </si>
  <si>
    <t>סקר קרינה אלקטרומגנטית כולל בדיקה, ביצוע הגנה במידת הצורך אישור משרד לאיכות הסביבה ללא הערות הכל קומפלט</t>
  </si>
  <si>
    <t>סה"כ לוחות חשמל</t>
  </si>
  <si>
    <t>08.03.0000</t>
  </si>
  <si>
    <t>- גופי תאורה</t>
  </si>
  <si>
    <t>08.03.0001</t>
  </si>
  <si>
    <t>הספקת גופי תאורה  בפרק זה נכללו מספר חלופות לכל גוף תאורה. הבחירה בין החלופות שמורה למזמין בלבד. הערות : -------------------------------------------------- א) אספקה בלבד של גופי תאורה לפי המתואר מטה, כולל כל האביזרים הדרושים, כולל נורה,      וכולל כל האביזרים הדרושים להדלקתה - קומפלט ב) תוספת לגוףתאורה תכלול אספקה והרכבה   של התוספת לגוף. ג) מודגש לפני הקבלן כי המזמין רשאי לספק את גופי התאורה, חלקם או כולם, ע"י אחרים. ד) כל הנורות הפלורסצנטיות יהיו חסכוניות (,18 ,26 54 ווט)  לפי דרישה.  ה) גופי התאורה המתוארים מטה המוגדרים על     פי יצרן מסויים יסופקו מאותו יצרןבלבד ולא יאושרו ג"ת אחרים ש"ע. ו)   משנק אלקטרוני ELBAR או THORN או OSRAM. ז)  כל הגופים הקומפקטיים יהיו עם 4 פינים. ח) בלובי ופרוזדורים גופי תאורה PL עם זיגוג.</t>
  </si>
  <si>
    <t>ט)  כל גופי תאורה יהיו עם מתקן חיבור עבור 4       גידים לאפשרות הוספת יחידת חרום. י)   מחיר גופי תאורה  PL כולל לוח סנדביץ 6 מ"מ במידות 60X60 ס"מ עם פתח בקוטר גוף התאורה לייצוב גוף התאורה באריח תקרה אקוסטית.        יא) כל גופי התאורה יחוזקו לתקרת הבטון      באמצעות שרשראות. לא תורשה תליית      הגופים באמצעות בנדים ממתכת.יב) כל הג"ת פלורסנטים כוללים משנק אלקטרוני</t>
  </si>
  <si>
    <t>08.03.0030</t>
  </si>
  <si>
    <t>ג"ת חרום דו תכליתי  להתקנה ע"ג הקיר/ תלוי מהתקרה מתוצרת אלקטרולייט לנורות LED דגם EL-716</t>
  </si>
  <si>
    <t>08.03.0034</t>
  </si>
  <si>
    <t>ג"ת חירום דגם שקוע או ע"ג תקרה/שקוע בתקרה עם נורת 3W LED מסופק יע"י אלקטרולייט דגם  EL-631ST ל300 לומן</t>
  </si>
  <si>
    <t>08.03.0035</t>
  </si>
  <si>
    <t>ג"ת חירום דגם EL-721 ל300 לומן לפחות ע"ג תקרה עם נורת 2X 3W LED מסופק יע"י אלקטרולייט</t>
  </si>
  <si>
    <t>08.03.0036</t>
  </si>
  <si>
    <t>גוף תאורה שקוע בגבס דגם PACO ניסקו או שו"ע</t>
  </si>
  <si>
    <t>08.03.0037</t>
  </si>
  <si>
    <t>גוף תאורה תלוי /צמוד תקרת רשת PROFILE 80MM דורי קימחי או ש"ע בגוון שחור אורך 2.00 מ' כל אחד מידות מדוייקות ינתנו בהמשך</t>
  </si>
  <si>
    <t>08.03.0038</t>
  </si>
  <si>
    <t>פס לד  24VDC 14.4W 40K ניסקו או שו"ע. W ,4000K 24VDC 14.4W 40KWצ/צך,14.4 L1440צ, Lצ100/W</t>
  </si>
  <si>
    <t>08.03.0039</t>
  </si>
  <si>
    <t>FOX 12W,1080LM,3000K גולדן לייט או ש"ע בגוון לבחירה נק' הזנה בתקרת הבטון</t>
  </si>
  <si>
    <t>08.03.0040</t>
  </si>
  <si>
    <t>תליה PIATTOTC-LP8057 מנורת תליה PIATTO דורי קימחי או ש"ע בגוון לבחירה קוטר 40 CM</t>
  </si>
  <si>
    <t>08.03.0041</t>
  </si>
  <si>
    <t>08.03.0042</t>
  </si>
  <si>
    <t>גוף תאורה דקורטיבי בסכום כולל של  2000 ש"ח כל אחד</t>
  </si>
  <si>
    <t>08.03.0043</t>
  </si>
  <si>
    <t>מנורת תליה  Hanging Flat  קימחי  תאורה או ש"ע בגוון לבחירה</t>
  </si>
  <si>
    <t>08.03.0044</t>
  </si>
  <si>
    <t>גו"ת 60X60 פרבולי מסוג לד FINE LINE ANTI-GLARE 30w ניסקו או שו"ע</t>
  </si>
  <si>
    <t>08.03.0050</t>
  </si>
  <si>
    <t>התקנת גופי תאורה ************************************** הערות : -------------------------------------------------- ---- א. התקנה כוללת חיווט ע"י מוליכים בצינור או כבל, מקופסת חיבורים עד גוף התאורה. ב. הגופים שקועים בתקרה אקוסטית כוללים התקנה, חיזוקים למסגרת התקרה באמצעות לוחות סנדביץ 6 מ"מ, תליית הגופים לתקרה הקונסטרוקטיבית באמצעות שרשראות.  לא תורשה התקנת הגופים באמצעות בנדים. הובלה ג"ת מסופקים ע"י אחרים ממשאית של ספק לשטח הקומה, ספירה ג"ת ואחריות  לכל תקופת העבודה</t>
  </si>
  <si>
    <t>08.03.0051</t>
  </si>
  <si>
    <t>התקנה של שלט חרום/ ג"ת נקודתי ע"ג התקרה או שקוע בתקרה/ פס תאורה באורך עד 3מ' שקוע או ע"ג תקרה מכל סוג כולל פסי תאורה מסופק ע"י אחרים</t>
  </si>
  <si>
    <t>סה"כ גופי תאורה</t>
  </si>
  <si>
    <t>סה"כ עבודות חשמל ותקשורת</t>
  </si>
  <si>
    <t>10.00.0000</t>
  </si>
  <si>
    <t>עבודות ריצוף וחיפוי</t>
  </si>
  <si>
    <t>10.01.0000</t>
  </si>
  <si>
    <t>10.01.0001</t>
  </si>
  <si>
    <t>הערות:                       1) מחירי היחידה בסעיפים השונים בפרק זה כוללים גם את כל הספים, פרופילי ההפרדה (במעבר בין ריצופים) ופרופילי הגמר למיניהם מנירוסטה ו/או אלומיניום (לפי הנחיות ופרטי האדריכל), אופקייים ואנכיים המשווקים ע"י "אייל-ציפויים" או ש"ע, הכל לפי דרישת האדריכל.                             2) כל חומרי הריצוף/חיפוי המתוארים בכתב כמויות זה יעמדו בת"י 921 בסיווג 755 . 3) במידה וקיימת סתירה בין ההגדרות לעמידות החומרים באש במסמכים השונים, תועדף בכל מקרה הדרישה המחמירה ביותר מבין כל הדרישות.</t>
  </si>
  <si>
    <t>10.01.0002</t>
  </si>
  <si>
    <t>4) על הקבלן/ספק חלה האחריות המוחלטת להתאמת סיווג עמידות האש של החומרים המתאימים לתאור בכתב הכמויות ליעודם במקומם הסופי במבנה על פי כל דרישות מכבי אש והתקנים הישראליים.                            5) על הקבלן/ספק להמציא אישור של מכון התקנים הישראלי של החומרים שסופקו בפועל לאתר המזמין באופן ספציפי.            6) מכון התקנים הישראלי יאשר כי התעודה שהונפקה לחומר הרלוונטי אכן מתאימה לחומרים המותקנים בפועל באתר של המזמין. 7) לא יאושרו תעודות של מכון התקנים הישראלי המתייחסות באופן כללי לחומרים הנבדקים ואשר אינם מתיחסות באופן פרטני לאתר המזמין בהם הותקנו החומרים הנבדקים בפועל.</t>
  </si>
  <si>
    <t>10.01.0003</t>
  </si>
  <si>
    <t>8) מחיר הריצופים למניהם כולל הגנתם מפני פגיעות מכניות או כתמים או כל פגיעה אחרת באמצעות ניילון נצמד וקרטון וזאת עד למסירתם לידי המזמין. המחיר כולל הסרת ההגנות ופינויין טרם המסירה.</t>
  </si>
  <si>
    <t>10.01.0004</t>
  </si>
  <si>
    <t>9) הקבלן מתחייב לוודא לפני אספקת החומר לאתר את אישור תוקפו של אישור מכון התקנים הישראלי. במידה ותתגלה אי התאמה או בעיה באישורים אלו - יפרק הקבלן את חומרי הגמר הלא תקניים ויחליפם בחומרי גמר תקניים לבחירת המזמין - וכל זאת על חשבונו ועל אחריותו של הקבלן.</t>
  </si>
  <si>
    <t>10.01.0005</t>
  </si>
  <si>
    <t>10) ריצופים וחיפויים שלגביהם צויין מחיר יסוד יבחרו ע"י המזמין ישירות אצל הספק.</t>
  </si>
  <si>
    <t>10.01.0006</t>
  </si>
  <si>
    <t>11) על הקבלן לקחת בחשבון כי האדריכל רשאי להורות לו על אספקה של חומר ריצוף / חיפוי מיצרן ודגם מסוים במסגרת מחיר היסוד שייקבע בין הספק לאדריכל.</t>
  </si>
  <si>
    <t>10.01.0007</t>
  </si>
  <si>
    <t>12) מובהר בזאת כי על הקבלן לספק %10 ספייר מכל סוג אריח (לכל הריצופים והחיפויים שיבוצעו בפרויקט זה) באריזות חדשות, סגורות וחתומות במחסני המזמין. עבור הנ"ל לא תשולם לקבלן תוספת מחיר ועליו להתחשב בכך בעת מילוי הצעתו.</t>
  </si>
  <si>
    <t>10.01.0008</t>
  </si>
  <si>
    <t>13) מובהר בזאת מפורשות כי מחירי היחידה לעבודות הריצוף והחיפוי כוללים מלבד האריחים גם את המצעים וה"חומר השחור" (כגון: דבק, מצעים, שכבת טיח צמנטי מיישרת, רובה, ספייסרים וכל הנדרש לגמר מושלם ומוכן לשימוש).</t>
  </si>
  <si>
    <t>10.01.0010</t>
  </si>
  <si>
    <t>ריצוף באריחי גרניט פורצלן, במידות 60/120 ס"מ, מדגם פור סיזנס ווד מט מנוסר מק"ט APE-WOM60120 של "אלוני", הביצוע בהדבקה לרבות פוגות ברוחב 3 מ"מ ומילויין ברובה אקרילית "MAPEI" בגוון לבחירת האדריכל. (FLOOR 2)</t>
  </si>
  <si>
    <t>10.01.0030</t>
  </si>
  <si>
    <t>ריצוף באריחי גרניט פורצלן, החתוכים במפעל למידות 30/120 ס"מ, מדגם פור סיזנס ווד מט מנוסר מק"ט APE-WOM60120 של "אלוני",  הביצוע בהדבקה לרבות פוגות ברוחב 3 מ"מ ומילויין ברובה אקרילית "MAPEI" בגוון לבחירת האדריכל. (FLOOR 2)</t>
  </si>
  <si>
    <t>10.01.0035</t>
  </si>
  <si>
    <t>שיפולים ממין הריצוף הנ"ל בגובה 10 ס"מ, חתוכים מראש ע"י הספק.</t>
  </si>
  <si>
    <t>10.01.0040</t>
  </si>
  <si>
    <t>ריצוף באריחי גרניט פורצלן, במידות 60/120 ס"מ, מדגם פור סיזנס טפסטרי ווד  מק"ט APE-TAWO60120 של "אלוני", הביצוע בהדבקה לרבות פוגות ברוחב 3 מ"מ ומילויין ברובה אקרילית "MAPEI" בגוון לבחירת האדריכל. (FLOOR 4)</t>
  </si>
  <si>
    <t>10.01.0045</t>
  </si>
  <si>
    <t>10.01.0020</t>
  </si>
  <si>
    <t>ריצוף באריחי קרמיקה/גרניט פורצלן סוג ב', לרבות מילוי שומשום בעובי הנדרש ועליו שכבת טיט צמנטי, פוגות ברוחב 3 מ"מ ומילויין ברובה אקרילית כדוגמת תוצרת MAPEI או ש"ע בגוון לבחירת האדריכל.</t>
  </si>
  <si>
    <t>ריצוף באריחי גרניט פורצלן R10, במידות 60/120 ס"מ, מדגם פור סיזנס טפסטרי ווד מק"ט APE-TAWO60120 של "אלוני" במחיר יסוד 263 ש"ח/מ"ר, הביצוע בהדבקה לרבות פוגות ברוחב 3 מ"מ ומילויין ברובה אקרילית "MAPEI" בגוון לבחירת האדריכל. (FLOOR 3)</t>
  </si>
  <si>
    <t>10.01.0046</t>
  </si>
  <si>
    <t>ריצוף באריחי שטיח מדגם MULTISENSORY / SENSORY GRAIN / 575 INKWELL DRIFT של "כרמל ביזנס". הביצוע בהדבקה כולל הכנת השטח, תיקוני שפכטל וכו'. הביצוע בהדבקה ע"ג ריצוף סוג ב' הנמדד בנפרד. מחיר השטיחים כולל הגנתם מפני פגיעות מכניות או כתמים או כל פגיעה אחרת באמצעות ניילון נצמד וזאת עד למסירתם לידי המזמין. המחיר כולל הסרת ההגנות ופינויין טרם המסירה. הכל כמפורט במפרטי היצרן. (FLOOR 4)</t>
  </si>
  <si>
    <t>10.01.0047</t>
  </si>
  <si>
    <t>שיפולים ממין השטיח הנ"ל בגובה 10 ס"מ, תפורים בחוט בחלקם העליון.</t>
  </si>
  <si>
    <t>10.01.0050</t>
  </si>
  <si>
    <t>ריצוף באריחי גרניט פורצלן R10, במידות 60/120 ס"מ, מדגם בורנסוויץ אקרו מט מנוסר מק"ט 210890 של "אלוני" במחיר יסוד 88 ש"ח/מ"ר, הביצוע בהדבקה לרבות פוגות ברוחב 3 מ"מ ומילויין ברובה אקרילית "MAPEI" בגוון לבחירת האדריכל. (FLOOR 1)</t>
  </si>
  <si>
    <t>10.01.0060</t>
  </si>
  <si>
    <t>ריצוף באריחי גרניט פורצלן R11, במידות 60/120 ס"מ, מדגם אספלט פומה מט מנוסר מק"ט ZZR 2005 5 של "אלוני", הביצוע בהדבקה לרבות פוגות ברוחב 3 מ"מ ומילויין ברובה אקרילית "MAPEI" בגוון לבחירת האדריכל. (FLOOR 1)</t>
  </si>
  <si>
    <t>10.01.0065</t>
  </si>
  <si>
    <t>10.01.0066</t>
  </si>
  <si>
    <t>תוספת מחיר לעבודות הריצוף עבור פירוק הריצוף הקיים וכן עבור ביצוע הריצוף על מצע חול מיוצב בכמות 200 ק"ג צמנט למ"ק חול במקום ביצוע בהדבקה.</t>
  </si>
  <si>
    <t>זה עבור חדר ישיבות</t>
  </si>
  <si>
    <t>10.01.0070</t>
  </si>
  <si>
    <t>חיפוי קירות באריחי גרניט פורצלן במידות 120/60 ס"מ, מדגם אספלט פומה מט מנוסר מק"ט ZZR 2005 5 של "אלוני". הביצוע בהדבקה לרבות שכבת טיח צמנטי מיישרת (בקירות הבנויים), פוגות ברוחב 3 מ"מ ומילויין ברובה אקרילית "MAPEI" או ש"ע, בגוון לבחירת האדריכל. (בקירות מרתף)</t>
  </si>
  <si>
    <t>ריצוף באריחי גרניט פורצלן R10, במידות 60/120 ס"מ, מדגם בורנסוויץ אקרו מט מנוסר מק"ט 210890 של "אלוני" במחיר יסוד 88 ש"ח/מ"ר, הביצוע בהדבקה לרבות פוגות ברוחב 3 מ"מ ומילויין ברובה אקרילית "MAPEI" בגוון לבחירת האדריכל.</t>
  </si>
  <si>
    <t>10.01.0080</t>
  </si>
  <si>
    <t>חיפוי קירות דלפק קבלה באריחי גרניט פורצלן במידות 120/60 ס"מ,     APE-TAWO60120    פור'פו רסיזנס טפסטר י ו ו  של "אלוני". הביצוע בהדבקה לרבות פוגות ברוחב 3 מ"מ ומילויין ברובה אקרילית "MAPEI" או ש"ע, בגוון לבחירת האדריכל.</t>
  </si>
  <si>
    <t>שונתה כמות</t>
  </si>
  <si>
    <t>10.01.0090</t>
  </si>
  <si>
    <t>חיפוי קירות באריחי גרניט פורצלן במידות כלשהן, מדגם לבחירת האדריכל במחיר יסוד 200 ש"ח/מ"ר. הביצוע בהדבקה לרבות שכבת טיח צמנטי מיישרת (בקירות הבנויים), פוגות ברוחב 3 מ"מ ומילויין ברובה אקרילית "MAPEI" או ש"ע, בגוון לבחירת האדריכל. (מעל משטחים)</t>
  </si>
  <si>
    <t>10.01.0220</t>
  </si>
  <si>
    <t>סט אביזרים תיקני לשרותי נכים קומפלט על כל מרכיביו מאביזרים בציפוי פלסטיק קשיח, הכולל מאחז 2 מישורים כדוגמת פרסלית R1364 או ש"ע, זרוע מתרוממת כדוגמת פרסלית R1100 או ש"ע ומאחז ישר לדלת כדוגמת פרסלית R1354 או ש"ע, הגבהה לאסלה פרסלית R33 או ש"ע, הכל קומפלט עד לגמר מושלם לרבות כל החיזוקים למחיצות/קירות ובאישורו של יועץ הבטיחות. המוצרים משווקים ע"י שינזון או ש"ע.</t>
  </si>
  <si>
    <t>10.01.0230</t>
  </si>
  <si>
    <t>מדף לשירותי נכים במידות כ-15*30 ס"מ תלוי על קיר כדוגמת המשווק ע"י "שינזון" או ש"ע.</t>
  </si>
  <si>
    <t>10.01.0240</t>
  </si>
  <si>
    <t>מראת קריסטל בלגי מתכווננת, במידות  50/90 ס"מ מותקנות בשרותי נכים.</t>
  </si>
  <si>
    <t>10.01.0260</t>
  </si>
  <si>
    <t>סבוניה תלויה על הקיר מק"ט 4028 המשווקת ע"י "מנל" או ש"ע. (שרותי נכים)</t>
  </si>
  <si>
    <t>10.01.0270</t>
  </si>
  <si>
    <t>קולב זוגי מנירוסטה להתקנה על הדלת בגובה 140 ס"מ.</t>
  </si>
  <si>
    <t>10.01.0280</t>
  </si>
  <si>
    <t>שלט שירותי נכים מישושי מובלט, מיצקת פליז במידות 16/16 ס"מ, עבור מבואה ודלת תא שירותי נכים, לרבות סמל הנגישות הבינלאומי לפי מגדר, ממוקם על הקיר מצד הידית של הדלת. גובה מרכז השלט 150 ס"מ. לפי ת"י 1918 חלק 4.</t>
  </si>
  <si>
    <t>10.01.0290</t>
  </si>
  <si>
    <t>מתקן נייר טואלט מק"ט 3046 של "מנל" או ש"ע.</t>
  </si>
  <si>
    <t>10.01.0300</t>
  </si>
  <si>
    <t>מברשת אסלה תלויה מק"ט 8050 המשווק ע"י חב' מנל.</t>
  </si>
  <si>
    <t>10.01.0310</t>
  </si>
  <si>
    <t>מתקן מגבות נייר לידיים, מק"ט 1045 תוצרת מנל או ש"ע.</t>
  </si>
  <si>
    <t>10.01.0320</t>
  </si>
  <si>
    <t>פח היגייני קטן מק"ט 6033 המשווק ע"י מנל או ש"ע.</t>
  </si>
  <si>
    <t>10.01.0330</t>
  </si>
  <si>
    <t>פח גדול בנפח 35 ליטר מק"ט 6023 המשווק ע"י מנל או ש"ע.</t>
  </si>
  <si>
    <t>סה"כ עבודות ריצוף וחיפוי</t>
  </si>
  <si>
    <t>11.00.0000</t>
  </si>
  <si>
    <t>עבודות צביעה</t>
  </si>
  <si>
    <t>11.01.0000</t>
  </si>
  <si>
    <t>11.01.0005</t>
  </si>
  <si>
    <t>הערה: מחירי הצביעה כוללים שילוב עד 3 גוונים שונים בחלל אחד בהתאם להנחיות האדריכל.</t>
  </si>
  <si>
    <t>11.01.0006</t>
  </si>
  <si>
    <t>הערה: על הקבלן לתאם את מועד צביעה יד 3 עם מנהל הפרויקט. במקרה של חוסר תאום יאולץ הקבלן לבצע שכבת צבע נוספת על חשבונו.</t>
  </si>
  <si>
    <t>11.01.0007</t>
  </si>
  <si>
    <t>הערה: על הקבלן לבצע עד 10 דוגמאות בשטח 1.0 מ"ר לכל דוגמא. יישום על קירות הפרויקט. הדוגמאות יוצגו לאישור האדריכל. מחירי היחידה לעבודות הצביעה כוללים את ביצוע הדומאות והן לא תימדדנה בנפרד.</t>
  </si>
  <si>
    <t>הערה: מחיר כל עבודות הצביעה כולל הכנת השטח ע"י הסרת שכבות צבע ישן/רופף, סתימת חורים וגומחות ע"י שפכטל, שיוף לאחר ייבוש, בונדרול וכו' הכל קומפלט.</t>
  </si>
  <si>
    <t>11.01.0030</t>
  </si>
  <si>
    <t>צבע "סופרקריל" או ש"ע בגוון לבחירת האדריכל ממניפת "טמבור", ע"ג אלמנטי בטון, טיח וגבס - בקירות ותקרות, שלוש שכבות לפחות עד לקבלת כיסוי מלא וגוון אחיד.</t>
  </si>
  <si>
    <t>סה"כ עבודות צביעה</t>
  </si>
  <si>
    <t>15.00.0000</t>
  </si>
  <si>
    <t>מיזוג אויר</t>
  </si>
  <si>
    <t>15.01.0000</t>
  </si>
  <si>
    <t>יט"אות קלות</t>
  </si>
  <si>
    <t>15.01.0010</t>
  </si>
  <si>
    <t>אספקה והתקנה של יחידת טיפול באויר מטיפוס קל AWSQ-1006  כמתואר בתוכניות ובמפרט כולל:  א. תרמוסטט START/STOP ,     בורר קירור /חימום 3 מהירויות התאמה     לשליטה מרכזית.    ב. ברז פיקוד חשמלי דו דרכי פרופורציונלי  ג. גוף חימום בהספק של 5KW בשתי דרגות    עם מגן טמפ' גבוהה ורגש זרימה הפרשי.  ד. אינסטלצייה לתרמוסטט ולרגש באויר חוזר. ה. רגש באויר החוזר.   ו. חיבור למים, לחשמל ולתעלות עם גמישים. ז. חיבור לניקוז עם סיפון.  ח. הפעלה, ויסות ושנת אחריות. כדוגמת אלקטרה AWSQ-1006</t>
  </si>
  <si>
    <t>15.01.0020</t>
  </si>
  <si>
    <t>אספקה והתקנה של יחידת טיפול באויר מטיפוס קל כנ"ל אך עם גוף חימום בהספק של 4KW בשתי דרגות דגם AWSQ-806</t>
  </si>
  <si>
    <t>15.01.0030</t>
  </si>
  <si>
    <t>אספקה והתקנה של יחידת טיפול באויר מטיפוס קל כנ"ל אך עם גוף חימום בהספק של 3KW דרגה אחת  וברז חשמלי ON/OFF דגם AWSQ-606</t>
  </si>
  <si>
    <t>15.01.0040</t>
  </si>
  <si>
    <t>אספקה והתקנה של יחידת טיפול באויר מטיפוס קל כנ"ל אך עם גוף חימום בהספק של 2KW דרגה אחת  וברז חשמלי ON/OFF דגם AWSQ-456</t>
  </si>
  <si>
    <t>סה"כ יט"אות קלות</t>
  </si>
  <si>
    <t>15.02.0000</t>
  </si>
  <si>
    <t>מפוצלים</t>
  </si>
  <si>
    <t>15.02.0010</t>
  </si>
  <si>
    <t>אספקה והתקנה של מזגן מפוצל עילי  מסוג INVERTER לתפוקת קירור נומינאלית של 25,000 btu/h כולל: א. צנרת גז וחשמל בין מאייד למעבה בכל     אורך נדרש. בידוד הצנרת יעשה     מארמופלקס בעובי מינימלי של 19 מ"מ     עטוף גזה ושיכבת סילפס עד אורך של 40     מטר. ב. מתלה למעבה עם נעילה. מיקום מעבה    בקומה מתחת ,אזור  טכני שיתואם עם    הנהלת הבית  ג.  חיבור לחשמל ולניקוז. ד. התחברות לקו ניקוז כולל סיפון. ה. חציבות פתחים ומעברים כנדרש למעבר     צנרת. ו. צמה גלויה בתוך תעלת פח 6X6 אסתטית. ז. יחידה מותאמת לעבודה בקירור בטמפ' חוץ     נמוכות. ח. פיקוד יחידה הכולל מגע יבש להפעלה     והפסקה חיצוניים. הפעלה, הרצה ושנת אחריות  כדוגמת אלקטרה דגם  ELECTRA A INV 340</t>
  </si>
  <si>
    <t>סה"כ מפוצלים</t>
  </si>
  <si>
    <t>15.03.0000</t>
  </si>
  <si>
    <t>צנרת ואביזריה</t>
  </si>
  <si>
    <t>15.03.0010</t>
  </si>
  <si>
    <t>ביצוע התחברות לצנרת מים קיימת בכל קוטר עבור כל העבודה</t>
  </si>
  <si>
    <t>15.03.0020</t>
  </si>
  <si>
    <t>אספקה והתקנה של צינור סקדיול 40  בקוטר "3</t>
  </si>
  <si>
    <t>15.03.0030</t>
  </si>
  <si>
    <t>כנ"ל אך בקוטר "2</t>
  </si>
  <si>
    <t>15.03.0040</t>
  </si>
  <si>
    <t>כנ"ל אך בקוטר "1.1/2</t>
  </si>
  <si>
    <t>15.03.0050</t>
  </si>
  <si>
    <t>כנ"ל אך בקוטר "1.1/4</t>
  </si>
  <si>
    <t>15.03.0060</t>
  </si>
  <si>
    <t>כנ"ל אך בקוטר "1</t>
  </si>
  <si>
    <t>15.03.0070</t>
  </si>
  <si>
    <t>כנ"ל אך בקוטר "3/4</t>
  </si>
  <si>
    <t>15.03.0080</t>
  </si>
  <si>
    <t>כנ"ל אך בקוטר "5/8</t>
  </si>
  <si>
    <t>15.03.0090</t>
  </si>
  <si>
    <t>אספקה והתקנה של קשתות, מעברים, T בקוטר "3 יימדד לפי הקוטר הגדול של האביזר עצמו.</t>
  </si>
  <si>
    <t>15.03.0100</t>
  </si>
  <si>
    <t>אספקה והתקנה של ברז מסוג  פרפר מותאם למיזוג אויר בקוטר "3</t>
  </si>
  <si>
    <t>15.03.0110</t>
  </si>
  <si>
    <t>אספקה והתקנה של ברז כדורי מעבר מלא בקוטר "2 מתוצרת שגיב מותאם למיזוז אויר.</t>
  </si>
  <si>
    <t>15.03.0120</t>
  </si>
  <si>
    <t>15.03.0130</t>
  </si>
  <si>
    <t>15.03.0140</t>
  </si>
  <si>
    <t>15.03.0150</t>
  </si>
  <si>
    <t>15.03.0160</t>
  </si>
  <si>
    <t>כנ"ל אך בקוטר "1/2</t>
  </si>
  <si>
    <t>סה"כ צנרת ואביזריה</t>
  </si>
  <si>
    <t>15.04.0000</t>
  </si>
  <si>
    <t>בידוד צנרת</t>
  </si>
  <si>
    <t>15.04.0010</t>
  </si>
  <si>
    <t>אספקה והתקנה של בידוד לצינור "3  עם ארמפלקס בעובי 32 מ"מ ותחבושת סילפס כולל קשתות ומחברים.</t>
  </si>
  <si>
    <t>15.04.0020</t>
  </si>
  <si>
    <t>15.04.0030</t>
  </si>
  <si>
    <t>כנ"ל אך בקוטר " 1.1/2</t>
  </si>
  <si>
    <t>15.04.0040</t>
  </si>
  <si>
    <t>כנ"ל אך בקוטר " 1.1/4</t>
  </si>
  <si>
    <t>15.04.0050</t>
  </si>
  <si>
    <t>15.04.0060</t>
  </si>
  <si>
    <t>15.04.0070</t>
  </si>
  <si>
    <t>15.04.0080</t>
  </si>
  <si>
    <t>בידוד אביזרי צנרת וברזים בקוטר "3 בבידוד ארמפלקס עם תחבושת סילפס. בעובי 32 מ"מ</t>
  </si>
  <si>
    <t>15.04.0090</t>
  </si>
  <si>
    <t>15.04.0100</t>
  </si>
  <si>
    <t>15.04.0110</t>
  </si>
  <si>
    <t>15.04.0120</t>
  </si>
  <si>
    <t>15.04.0130</t>
  </si>
  <si>
    <t>כנ"ל אך בקוטר " 3/4</t>
  </si>
  <si>
    <t>15.04.0140</t>
  </si>
  <si>
    <t>סה"כ בידוד צנרת</t>
  </si>
  <si>
    <t>15.05.0000</t>
  </si>
  <si>
    <t>תעלות ומפזרים</t>
  </si>
  <si>
    <t>15.05.0010</t>
  </si>
  <si>
    <t>אספקה והתקנה של תעלות פח מגולוון 0.8 -1 מ"מ.</t>
  </si>
  <si>
    <t>15.05.0020</t>
  </si>
  <si>
    <t>אספקה והתקנה של בידוד אקוסטי פנימי בעובי "1 לתעלות.</t>
  </si>
  <si>
    <t>15.05.0030</t>
  </si>
  <si>
    <t>ביצוע אטימה של תעלות יניקה עם תחבושת ודקסט</t>
  </si>
  <si>
    <t>15.05.0040</t>
  </si>
  <si>
    <t>אספקה והתקנה של תעלה שרשורית מבודדת חסינת אש בקוטר "6</t>
  </si>
  <si>
    <t>15.05.0050</t>
  </si>
  <si>
    <t>כנ"ל אך בקוטר "8</t>
  </si>
  <si>
    <t>15.05.0060</t>
  </si>
  <si>
    <t>כנ"ל אך בקוטר "10</t>
  </si>
  <si>
    <t>15.05.0070</t>
  </si>
  <si>
    <t>כנ"ל אך בקוטר "12</t>
  </si>
  <si>
    <t>15.05.0080</t>
  </si>
  <si>
    <t>אספקה והתקנה של מפזר תקרתי כולל וסת במידות "15"X15 מחליף תקרה עם וסת כמות</t>
  </si>
  <si>
    <t>15.05.0090</t>
  </si>
  <si>
    <t>כנ"ל אך במידות "12"X12</t>
  </si>
  <si>
    <t>15.05.0100</t>
  </si>
  <si>
    <t>כנ"ל אך במידות "9"X9</t>
  </si>
  <si>
    <t>15.05.0110</t>
  </si>
  <si>
    <t>כנ"ל אך במידות "6"X6</t>
  </si>
  <si>
    <t>15.05.0120</t>
  </si>
  <si>
    <t>אספקה ווהתקנה של מפזר תקרתי ללא וסת במידות "15"X15</t>
  </si>
  <si>
    <t>15.05.0130</t>
  </si>
  <si>
    <t>15.05.0140</t>
  </si>
  <si>
    <t>אספקה והתקנה של תריס קווי לזריקה אנכית מסוג SLOT עם 2 חריצים הכולל  ווסת אויר, קופסת פיזור  אויר מבודדת עם מעברים עגולים+ווסת  של יצרן המפזר  "מפזרי יעד  " SLT25/5</t>
  </si>
  <si>
    <t>15.05.0150</t>
  </si>
  <si>
    <t>אספקה והתקנה של תריס אויר חוזר עם מסנן נפתח על ציר</t>
  </si>
  <si>
    <t>15.05.0160</t>
  </si>
  <si>
    <t>אספקה והתקנה של תריס יניקת אויר  הכולל רגיסטר  במידות 30X30 ס"מ</t>
  </si>
  <si>
    <t>15.05.0170</t>
  </si>
  <si>
    <t>אספקה והתקנה של מעבר  עגול כולל ווסת אויר  בקוטר  "8</t>
  </si>
  <si>
    <t>15.05.0180</t>
  </si>
  <si>
    <t>אספקה והתקנה של מדף אש ממונע בתעלות אויר צח במידות עד 0.3 מ"ר כולל חיבור לפיקוד וכח ופתח גישה.</t>
  </si>
  <si>
    <t>15.05.0190</t>
  </si>
  <si>
    <t>התחברות לתעלות אויר קיימות עבור כל הקומה</t>
  </si>
  <si>
    <t>סה"כ תעלות ומפזרים</t>
  </si>
  <si>
    <t>15.06.0000</t>
  </si>
  <si>
    <t>שונות</t>
  </si>
  <si>
    <t>15.06.0010</t>
  </si>
  <si>
    <t>הפעלה, ויסות, הרצה ,שנה אחריות ושירות למתקן. נכלל במחיר היחידה.</t>
  </si>
  <si>
    <t>סה"כ מיזוג אויר</t>
  </si>
  <si>
    <t>18.00.0000</t>
  </si>
  <si>
    <t>פרק תשתית כבילה תקשורת מולטימדיה ו-דרישות כלליות</t>
  </si>
  <si>
    <t>כמויות בלבד עודכנו</t>
  </si>
  <si>
    <t>18.01.0000</t>
  </si>
  <si>
    <t>כללי - בכפוף למפרט הטכני המצורף</t>
  </si>
  <si>
    <t>18.01.0001</t>
  </si>
  <si>
    <t>המציע נדרש לתמחר את המוצרים והשירותים באופן מפורט בהתאם לטבלה הבאה. הצעת המחיר תהה במטבע שקלים חדשים  , לא כולל מע"מ. הצעה זו מהווה נספח למפרט טכני זה והינו חלק בלתי נפרד ממנה. מובהר בזאת כי הכמויות המפורטות במסמך זה הינן לצורך תמחור וכי התשלום יבוצע בהתאם לכמויות הביצוע בפועל.</t>
  </si>
  <si>
    <t>תכנון PDR , CDR כלול בפרויקט ואישור יצרן לאחריות לפחות ל- 20 שנה. כלול במחירי היחידה.</t>
  </si>
  <si>
    <t>18.01.0002</t>
  </si>
  <si>
    <t>בדיקת נקודות תקשורת לפי תקן CAT-6a וכבל CAT7A באמצעות מכשיר יעודי מסוג FLUCK DSX-8000 כולל הפקת פלט לכל נקודה כלול בפרויקט. כלולה במחירי היחידה.</t>
  </si>
  <si>
    <t>18.01.0003</t>
  </si>
  <si>
    <t>ביצוע הדרכה לעובדים הכולל סבב לעד 10 עובדים כולל חומר טכני שיחולק למשתתפים כלול בפרויקט. כלולה במחירי היחידה.</t>
  </si>
  <si>
    <t>18.01.0004</t>
  </si>
  <si>
    <t>אחריות מלאה על העבודה והציוד ל- 3 שנים. כלולה במחירי היחידה.</t>
  </si>
  <si>
    <t>18.01.0005</t>
  </si>
  <si>
    <t>הכנת תיק תיעוד מלא הכולל תוכניות עם סימון נקודות קצה ומספור הנקודה ע"ג התוכנית, סידור ארונות התקשורת, חדרי התקשורת, ניתוב מגשרים ותוואי כבילה. התיעוד יוגש ב- 4 העתקים ועל מדיה DOK כלול בפרויקט. כלולה במחירי היחידה.</t>
  </si>
  <si>
    <t>18.01.0006</t>
  </si>
  <si>
    <t>בדיקת כל הסיבים האופטים שנפרסו בכבילה האופטית ברמת הסיב מקור אור ומד אור ובאמצעות מד ניחות, OTDR כולל הפקת דוח בדיקה כלול בפרויקט</t>
  </si>
  <si>
    <t>18.01.0007</t>
  </si>
  <si>
    <t>שעות עבודה טכנאי תקשורת / חשמלאי מוסמך לביצוע עבודות אשר אינן מופיעות בכתב הכמויות ואשר ניתן אישור בכתב לביצועם מראש על ידי מנהל ההקמה.</t>
  </si>
  <si>
    <t xml:space="preserve"> ש"ע</t>
  </si>
  <si>
    <t>18.01.0008</t>
  </si>
  <si>
    <t>ביצוע גישור נקודות הקצה כולל התקנת מגשר בשקע הקצה וחיבורו בצד לוח הניתוב</t>
  </si>
  <si>
    <t>18.01.0009</t>
  </si>
  <si>
    <t>אספקה והתקנת פס שקעים, מיועד להתקנה בחלק האחורי של מסד  תקע הזנה סיקון 32 אמפר חד פאזה- בעל 12 שקעים ישראליים,</t>
  </si>
  <si>
    <t>18.01.0010</t>
  </si>
  <si>
    <t>אספקה והתקנת פס שקעים, מיועד להתקנה בחלק האחורי של מסד  תקע הזנה סיקון 16A או תקע ישראלי חד פאזה- עם פס 12 שקעים ישראלי,</t>
  </si>
  <si>
    <t>18.01.0011</t>
  </si>
  <si>
    <t>אספקה והתקנה כבל תקשורת 25 זוג תקן בזק (HFFR 25X0.5X2) כולל חיווטו בשני הקצוות בלוחות הניתוב עפ"י הנחיות הלקוח.אישור בזק, חיבור לחדר התקשורת שרתים ריכוזי התקשורת</t>
  </si>
  <si>
    <t>18.01.0012</t>
  </si>
  <si>
    <t>אספקה והתקנה כבל תקשורת 10 זוג תקן בזק (HFFR 10X0.5X2) כולל חיווטו בשני הקצוות בלוחות הניתוב עפ"י הנחיות הלקוח.אישור בזק, חיבור לחדר התקשורת שרתים ריכוזי התקשורת</t>
  </si>
  <si>
    <t>18.01.0013</t>
  </si>
  <si>
    <t>אספקה והתקנה מגשר UTP CAT3 באורך עד 15 מטר בעל מחברים RJ11 מושחל לפי דרישה כולל חיווטו בשני הקצוות בלוחות הניתוב עפ"י הנחיות הלקוח.</t>
  </si>
  <si>
    <t>18.01.0014</t>
  </si>
  <si>
    <t>בלוק קרונה מסוג מתנתקי , LSA-PLUS PROFILE MODULE DISCONNECTION   סטנדרנט בזק או על גבי מעמד סטנדרט AT&amp;T כולל חיווט, חיבור לכל חדרי התקשורת שרתים</t>
  </si>
  <si>
    <t>18.01.0015</t>
  </si>
  <si>
    <t>אמבטיה ל-11 בלוקי קורונה</t>
  </si>
  <si>
    <t>18.01.0016</t>
  </si>
  <si>
    <t>פנל UTP 50 פורט עבור טלפוניה כולל חיווט, הציוד המוצע חייב לעמוד במפרט הטכני ובאישור היועצים</t>
  </si>
  <si>
    <t>18.01.0017</t>
  </si>
  <si>
    <t>פנל UTP 25 פורט עבור טלפוניה כולל חיווט, הציוד המוצע חייב לעמוד במפרט הטכני ובאישור היועצים</t>
  </si>
  <si>
    <t>18.01.0018</t>
  </si>
  <si>
    <t>אספקה והתקנה של פלטת עץ מסוג סנדויץ מצופה פורמייקה לבן בגודל 150X200 ס"מ כולל התקנת טבעות מעבר לסידור כבילה חיבור וגישור הכבילה היעודית בין השטח הציבורי לכל חדר שרתים ובין שני חדרי השרתים</t>
  </si>
  <si>
    <t>18.01.0019</t>
  </si>
  <si>
    <t>הספקה והתקנה נקודת קואקס TV לנקודות הטלויזיה לפי מפרט כולל נקודת קצה כולל מגשר באורך עד 2 מטר שימוש ב- RG11 כולל קונקטורים תואמים כלל הציוד המוצע יהיה באישור היועץ (אופציה שימוש בכבילת תקשורת נתונים ובמתאמים) הכבלים יהיו מתוצרת TFC ועונים לתקן HFFR</t>
  </si>
  <si>
    <t xml:space="preserve">סה"כ פרק תשתית כבילה תקשורת מולטימדיה </t>
  </si>
  <si>
    <t>18.02.0000</t>
  </si>
  <si>
    <t>תשתיות כבלים ואביזרי נחושת - בכפוף למפרט הטכני המצורף</t>
  </si>
  <si>
    <t>18.02.0001</t>
  </si>
  <si>
    <t>אספקה, התקנה, נק.תקשורת כולל שני מחברים RJ45  מסוככים בתקן CAT6A להתקנה בקופסת CIMA/ADA תקנית ו\או בפנל מחברים בארון ו\או באביזר יעודי לעמדת Open space או בקופסה 55 מ"מ עה"ט תה"ט האביזרים יוגדרו Connecting hardware Componnent approved-(3M R&amp;M   Leviton,PENDUIT).כבל תקשורת בודד 8 גידים  . הגידים יהיו 22 AWG וישאו תו תקן של מעבדה מוסמכת לעמידה בדרישות תקן אישור בתוקף: 2 .ANSI/TIA-568-C.2 , S/STP Cat 7A FA 22 AWG 1500Mhz ISO/IEC11801 and IEC-61156-5 Ed, מעטה הכבל יהיה  HFFR. העבודה תכלול את שילוט הכבלים המותקנים באמצעות מדבקות מתלפפות ושרוולים מתקווצים.(כבלים TELDOR או שווה ערך). נקודה קומפלט כולל 2 מחברי רשת פנל לארון, מתאם לעמדת העבדה, שני מחברים לפי דרישות מפרט שילוט חרוט לפלף סימון מתאמים וכל הנדרש לביצוע מושלם כולל בדיקות.</t>
  </si>
  <si>
    <t>18.02.0002</t>
  </si>
  <si>
    <t>אספקה והתקנת כבל תקשורת בודד 8 גידים סיכוך מילר נפרד לכל זוג וסיכוך רשת . הגידים יהיו 22 AWG וישאו תו תקן של מעבדה מוסמכת לעמידה בדרישות תקן אישור בתוקף:  , 2 .S/STP Cat 7A FA Connecting ISO/IEC 11801 and IEC-61156-5 Ed, מעטה הכבל יהיה  HFFR. העבודה תכלול את שילוט הכבלים המותקנים באמצעות מדבקות מתלפפות ושרוולים מתכווצים וחיבורם בשתי הקצוות.(כבליםCorning, TELDOR ,DCC-DRAKA  ) כולל פס שילוט פנלים שקעים בשני הצדדים ובדיקות עם מכשיר הבודק תקן קומפלט.</t>
  </si>
  <si>
    <t>18.02.0003</t>
  </si>
  <si>
    <t>התקנה , החלפת  שקעי תקשורת כולל 2 מחברים  RJ45  מסוכך בתקן CAT6A בשני צדידיו להתקנה בקופסת CIMA/ADA תקנית או באביזר יעודי לעמדת Open space או בקופסה 55 מ"מ עה"ט תה"ט או בלוח גישור בארון האביזרים יוגדרו Connecting hardware Componnent approved- אספקה והתקנת קופסא עה"ט או תה"ט(שקע) גביס/בוטוצינו או אחר 2,3,4 מקום למחברי RJ45 CAT6A  כולל קיסטון כפולות או בודדות למקום שיאושר על ידי הלקוח (3M R&amp;M  Leviton,PENDUIT). העבודה תכלול את בדיקות שילוט השקעים והכבלים המותקנים באמצעות מדבקות מתלפפות ושרוולים מתקווצים. כולל פס שילוט.</t>
  </si>
  <si>
    <t>18.02.0004</t>
  </si>
  <si>
    <t>אספקה והתקנה לוח ניתוב  בנוי 24 שקעי 45RJ מסוככים  לפי מפרט בעל הסמכה לעמידה ב- CAT 6A עבודת ההתקנה  את התקנת הלוח בארון כולל פס סימון השקעים בלוח הניתוב לוח הניתוב יוגדר Connecting hardware Componnent approved.(3M R&amp;M RIT Leviton,PENDUIT) כולל פס שילוט</t>
  </si>
  <si>
    <t>18.02.0005</t>
  </si>
  <si>
    <t>מגשר ללוח ניתוב ועבור תחנת עבודה באורך עד 25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excel Leviton,PENDUIT) באישור היועץ</t>
  </si>
  <si>
    <t>18.02.0006</t>
  </si>
  <si>
    <t>מגשר ללוח ניתוב ועבור תחנת עבודה באורך עד 100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</si>
  <si>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18.02.0007</t>
  </si>
  <si>
    <t>מגשר ללוח ניתוב ועבור תחנת עבודה באורך עד 150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</si>
  <si>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18.02.0008</t>
  </si>
  <si>
    <t>מגשר ללוח ניתוב ועבור תחנת עבודה באורך עד 200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</si>
  <si>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18.02.0009</t>
  </si>
  <si>
    <t>מגשר ללוח ניתוב ועבור תחנת עבודה באורך עד 300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excel Leviton,PENDUIT) באישור היועץ</t>
  </si>
  <si>
    <t>18.02.0010</t>
  </si>
  <si>
    <t>מגשר ללוח ניתוב ועבור תחנת עבודה באורך עד 500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</si>
  <si>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18.02.0011</t>
  </si>
  <si>
    <t>מגשר ללוח ניתוב ועבור תחנת עבודה באורך עד 750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</si>
  <si>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18.02.0012</t>
  </si>
  <si>
    <t>מגשר ללוח ניתוב ועבור תחנת עבודה באורך עד 1000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RIT Leviton,PENDUIT) באישור היועץ</t>
  </si>
  <si>
    <t>18.02.0013</t>
  </si>
  <si>
    <t>מגשר לRITלוח ניתוב ועבור תחנת עבודה באורך עד 1500 ס"מ כולל 2 מחברי   45 RJ  מסוככים כולל מגפונים צבעונים, הכבל יהיה מסוכך ומותאם לעבודה בתקן Cat 6A   בנוי לפי מפרט כולל סימון במיספור רציף בשרוול מתכווץ צבעוני  בקצוות הכבל , מעטה המגשר יסופק ב-7 צבעים. (3M R&amp;M  excel Leviton,PENDUIT) באישור היועץ</t>
  </si>
  <si>
    <t xml:space="preserve">סה"כ תשתיות כבלים ואביזרי נחושת </t>
  </si>
  <si>
    <t>18.03.0000</t>
  </si>
  <si>
    <t>אופטיקה - בכפוף למפרט הטכני המצורף</t>
  </si>
  <si>
    <t>18.03.0001</t>
  </si>
  <si>
    <t>כבל אופטי לגישור בין ריכוזי התקשורת SM-6 בתקן G657 אינו רגיש לכיפוף סיבים לפי סטנרט: Bend-insensitive single mode fibers per ITU-T G657A2 and IEC 60793-2-50 B6. (כבלים Corning או DRAKA או שווה ערך) השחלה מחדר תקשורת לכל חדר. באישור היועץ</t>
  </si>
  <si>
    <t>18.03.0002</t>
  </si>
  <si>
    <t>כבל אופטי לגישור בין ריכוזי התקשורת SM-12 בתקן G657 אינו רגיש לכיפוף סיבים לפי סטנרט:Bend-insensitive single mode fibers per ITU-T G657A2 and IEC 60793-2-50 B6.(כבלים Corning או DRAKA או שווה ערך) השחלה בין הקומות בתוך צינור יעודי. באישור היועץ</t>
  </si>
  <si>
    <t>18.03.0003</t>
  </si>
  <si>
    <t>כבל אופטי לחיבור חדרי האורח SM-24 בתקן G657 אינו רגיש לכיפוף סיבים לפי סטנרט:                     Bend-insensitive single mode fibers per ITU-T G657A2 and IEC 60793-2-50 B6. (כבלים Corning או DRAKA  ) השחלה מחדר תקשורת לכל חדר. באישור היועץ</t>
  </si>
  <si>
    <t>18.03.0004</t>
  </si>
  <si>
    <t>כבל אופטי לגישור בין ריכוזי התקשורת SM-48 בתקן G657 אינו רגיש לכיפוף סיבים לפי סטנרט:           Bend-insensitive single mode fibers per ITU-T G657A2 and IEC 60793-2-50 B6. (כבלים Corning או DRAKA  ) השחלה בין הקומות בתוך צינור יעודי. באישור היועץ</t>
  </si>
  <si>
    <t>18.03.0005</t>
  </si>
  <si>
    <t>כבל אופטי 6 סיבי  125/50 מיקרון (Multi Mode (OM-4  להתקנה פנימית מעטה HFFR בהתאם לתקן  :Laser optimized 50/125 per IEC 60793-2-10 A1a.2 and ISO/IEC 11801 type OM4     For 10GbE pplication up to 300 meter.(כבלים Corning או DCC-DRAKA )</t>
  </si>
  <si>
    <t>18.03.0006</t>
  </si>
  <si>
    <t>כבל אופטי 12 סיבי  125/50 מיקרון (Multi Mode  (OM-4  להתקנה פנימית מעטה HFFR בהתאם לתקן  :Laser optimized 50/125 per IEC 60793-2-10 A1a.2 and ISO/IEC 11801 type OM3     For 10GbE pplication up to 300 meter.(כבלים Corning או DCC-DRAKA )</t>
  </si>
  <si>
    <t>18.03.0007</t>
  </si>
  <si>
    <t>כבל אופטי 24 סיבי  125/50 מיקרון (Multi Mode  (OM-4  להתקנה פנימית מעטה HFFR בהתאם לתקן  :Laser optimized 50/125 per IEC 60793-2-10 A1a.2 and ISO/IEC 11801 type OM4     For 10GbE pplication up to 300 meter.(כבלים Corning או DCC-DRAKA )</t>
  </si>
  <si>
    <t>18.03.0008</t>
  </si>
  <si>
    <t>כבל אופטי 48 סיבי  125/50 מיקרון (Multi Mode  (OM-4  להתקנה פנימית מעטה HFFR בהתאם לתקן  :Laser optimized 50/125 per IEC 60793-2-10 A1a.2 and ISO/IEC 11801 type OM3     For 10GbE pplication up to 300 meter.(כבלים Corning או DCC-DRAKA )</t>
  </si>
  <si>
    <t>18.03.0009</t>
  </si>
  <si>
    <t>מגשר אופטי כפול Bend-insensitive single mode fibers  ITU-T G657A2 and IEC 60793-2-50   אינו רגיש לכיפוף באורך עד 10 מטר כולל 4 מחברי ST/FC/SC/LC מגשר אופטי יהיה מורכב מזוג מיניכבלים  אופטיים ניתנים להפרדה בתצורת ZIPCORD כשבשני קצותיהם שני זוגות מחברים אופטיים כפולים ע"פ הדרישה באישור היועץ (Corning או שווה ערך)</t>
  </si>
  <si>
    <t>18.03.0010</t>
  </si>
  <si>
    <t>מגשר אופטי כפולBend-insensitive OM4 אינו רגיש לכיפוף באורך עד 10 מטר כולל 4 מחברי ST/FC/SC/LC מגשר אופטי יהיה מורכב מזוג מיניכבלים  אופטיים ניתנים להפרדה בתצורת ZIPCORD כשבשני קצותיהם שני זוגות מחברים אופטיים כפולים ע"פ הדרישה באישור היועץ (Corning או שווה ערך)</t>
  </si>
  <si>
    <t>18.03.0011</t>
  </si>
  <si>
    <t>מחבר אופטי מסוג  -SM G657-A2/B2/C2 -FC/SC/LC כולל מגשר Bend-insensitive אינו רגיש לכיפוף וריתוכו לקצה הסיב  רמת גימור המחבר UPC חיבורו וסידורו בקופסת FTTX באישור היועץ (Corning או שווה ערך)</t>
  </si>
  <si>
    <t>18.03.0012</t>
  </si>
  <si>
    <t>מחבר אופטי מסוג  -OM4\SM -FC/SC/LC כולל פיגטייל Bend-insensitive אינו רגיש לכיפוף וריתוכו לקצה הסיב  רמת גימור המחבר UPC ולוח ניתוב אופטי באישור היועץ (Corning או שווה ערך)</t>
  </si>
  <si>
    <t>סה"כ אופטיקה</t>
  </si>
  <si>
    <t>18.04.0000</t>
  </si>
  <si>
    <t>דרישות תשתית מולטימדיה - בכפוף למפרט הטכני המצורף</t>
  </si>
  <si>
    <t>18.04.0001</t>
  </si>
  <si>
    <t>כבל  HIGH SPEED HDMI WITH ETHERNRT באורך של עד 20 מטר כולל מתאם נקבה נקבה (בתקן HDMI2.1a) לפחות בהתאם לדרישות המפרט</t>
  </si>
  <si>
    <t>18.04.0002</t>
  </si>
  <si>
    <t>כבל  HIGH SPEED HDMI WITH ETHERNRT באורך של עד 2 מטר (בתקן HDMI2.1a) לפחות בהתאם לדרישות המפרט בהתאם לדרישות המפרט</t>
  </si>
  <si>
    <t>18.04.0003</t>
  </si>
  <si>
    <t>כבל רמקולים סיכוך כפול  כז"מ- כז"מ 2x2x16 בהתאם לדרישות המפרט</t>
  </si>
  <si>
    <t>18.04.0004</t>
  </si>
  <si>
    <t>כבל USB-3 אקטיבי עד 25 מטר אורך</t>
  </si>
  <si>
    <t>18.04.0005</t>
  </si>
  <si>
    <t>כבל פיקוד LIYCY-5x1.5 בהתאם לדרישות המפרט</t>
  </si>
  <si>
    <t>סה"כ תשתית מולטימדיה</t>
  </si>
  <si>
    <t>18.05.0000</t>
  </si>
  <si>
    <t>ארונות בכפוף למפרט הטכני המצורף</t>
  </si>
  <si>
    <t>18.05.0001</t>
  </si>
  <si>
    <t>ארון תקשורת בגודל של 80X75 ובגובה של U52-48</t>
  </si>
  <si>
    <t>18.05.0002</t>
  </si>
  <si>
    <t>ארון שרתים בגודל של 120X80 ובגובה של U52-44 הספקה כולל שני פסי חשמל שני מדפים תעלות העברת מגשרים בשני הצדדים וכוליי</t>
  </si>
  <si>
    <t>18.05.0003</t>
  </si>
  <si>
    <t>אספקה והתקנת פסי רווח ו\או פנל ניתוב אופקי להסתרת ו\או העברת כבלים בגובה 1U</t>
  </si>
  <si>
    <t>18.05.0004</t>
  </si>
  <si>
    <t>אספקה והתקנת פנל שערות באישור היועץ</t>
  </si>
  <si>
    <t>18.05.0005</t>
  </si>
  <si>
    <t>אספקה והתקנת פנל ניתוב אנכי באישור היועץ</t>
  </si>
  <si>
    <t xml:space="preserve">סה"כ ארונות </t>
  </si>
  <si>
    <t>סה"כ פרק תשתית כבילה תקשורת מולטימדיה ו-דרישות כלליות</t>
  </si>
  <si>
    <t>22.00.0000</t>
  </si>
  <si>
    <t>אלמנטים מתועשים בבניין</t>
  </si>
  <si>
    <t>22.01.0000</t>
  </si>
  <si>
    <t>מחיצות וציפוי גבס</t>
  </si>
  <si>
    <t>22.01.0001</t>
  </si>
  <si>
    <t>הערות:                                                   1) כל מחיצות הגבס יבוצעו ממפלס הריצוף ועד מפלס תקרת הבטון לרבות איטום מלא בין החדרים, וזאת למניעת פרצות אקוסטיות בין החדרים. מובהר בזאת במפורש כי בסיום העבודה יבוצעו בדיקות אקוסטיות לאלמנטים המותקנים. כל אלמנט שלא יעמוד בדרישות האקוסטיות יפורק ויותקן בשנית עד לקבלת הערכים האקוסטיים הנדרשים. כל זאת על חשבונו ועל אחריותו של הקבלן.</t>
  </si>
  <si>
    <t>22.01.0002</t>
  </si>
  <si>
    <t>2)  על הקבלן/ספק חלה האחריות המוחלטת על התאמת סיווג עמידות האש של החומרים המתאימים לתאור בכתב הכמויות ליעודם במקומם הסופי במבנה על פי כל דרישות כיבוי אש והתקנים הישראליים.                    3) על הקבלן/ספק להמציא אישור של מכון התקנים הישראלי של החומרים שסופקו בפועל לאתר המזמין באופן ספציפי.        4) מכון התקנים הישראלי יאשר כי התעודה שהונפקה לחומר הרלוונטי אכן מתאימה לחומרים המותקנים בפועל באתר של המזמין. 5) לא יאושרו תעודות של מכון התקנים הישראלי המתייחסות באופן כללי לחומרים הנבדקים ואשר אינם מתיחסות באופן פרטני לאתר המזמין בהם הותקנו החומרים הנבדקים בפועל.</t>
  </si>
  <si>
    <t>22.01.0003</t>
  </si>
  <si>
    <t>6) מובהר בזאת במפורש כי בגמר התקרות האקוסטיות למיניהן לרבות תקרות וסינרי הגבס יידרש הקבלן להציג אישור מהנדס קונסטרוקציה רשוי - לאופן תליית התקרות האקוסטיות וכן לסינרים ותקרות הגבס. ללא מסירת אישור זה למפקח לא יתקבל החשבון הסופי.</t>
  </si>
  <si>
    <t>22.01.0005</t>
  </si>
  <si>
    <t>7) מחירי היחידה בפרק זה כוללים איטום מלא ומושלם סביב כל נקודות העברת הצנרת, התעלות וכו' - בין החדרים, בין החדרים למסדרון ובכל מקום עליו יורה המפקח.</t>
  </si>
  <si>
    <t>22.01.0006</t>
  </si>
  <si>
    <t>8) נישות גבס במידות שונות ימדדו כמחיצות גבס בפריסה.</t>
  </si>
  <si>
    <t>22.01.0007</t>
  </si>
  <si>
    <t>9) מובהר בזאת במפורש כי המרחק המקסימלי בין ניצבי המחיצות יהיה 40 ס"מ.</t>
  </si>
  <si>
    <t>22.01.0008</t>
  </si>
  <si>
    <t>10) מחירי מחיצות הגבס כוללים יצירת חשפים וגליפים לרבות קופינגים בהתאם למפורט בתכ' האדריכלות.</t>
  </si>
  <si>
    <t>22.01.0009</t>
  </si>
  <si>
    <t>11) מחירי מחיצות הגבס חסינות האש כוללים איטום מושלם בחומר תקני לאורך כל נקודות ההשקה עם תקרות הבטון.</t>
  </si>
  <si>
    <t>22.01.0010</t>
  </si>
  <si>
    <t>12) מחירי היחידה למחיצות גבס, ציפויי גבס ותקרות תותב מסוגים שונים - כוללים פתיחת פתחים, עיבוד סביב הפתחים, חיזוקים למיניהם, סימונים עבור קבלנים וספקים אחרים, כגון: גופי תאורה, מפזרי מיזוג, גלאי אש/עשן, מתזים וכו'.</t>
  </si>
  <si>
    <t>מחיצת גבס דו קרומית חסינת אש בעובי כ-20 ס"מ, העשויה מארבעה לוחות גבס ורוד, (שני לוחות גבס ורוד, חסיני אש, בעובי 12.7 מ"מ כ"א מכל צד של המחיצה). לרבות קונסטרוקציית נשיאה כפולה עם מסלולים תחתונים ועליונים, ניצבים כל 40 ס"מ מפרופילי פח מגולוונים ברוחב 70 מ"מ כ"א ובעובי 0.6 מ"מ, סנדלים תחתונים ועליונים, מגיני פינה אנכיים מפח מגולוון, תופסני סרט, עיבוד גליפים, רצועות קומפריבנד, שתי שכבות של מזרוני צמר זכוכית בעובי "2 כ"א ובמשקל מרחבי 24 ק"ג למ"ק. הכל קומפלט לפי מפרטי חב' "אורבונד" מושלם ומוכן לצביעה.</t>
  </si>
  <si>
    <t>22.01.0020</t>
  </si>
  <si>
    <t>מחיצת גבס דו קרומית בעובי כ-12 ס"מ, העשויה מארבעה לוחות גבס, (שני לוחות גבס לבן בעובי 12.7 מ"מ כ"א מכל צד של המחיצה). לרבות קונסטרוקציית נשיאה עם מסלול תחתון ועליון, ניצבים כל 40 ס"מ מפרופילי פח מגולוונים ברוחב 70 מ"מ ובעובי 0.6 מ"מ, סנדלים תחתונים ועליונים, מגיני פינה אנכיים מפח מגולוון, תופסני סרט,רצועות קומפריבנד, מזרוני צמר זכוכית בעובי "2 ובמשקל מרחבי 24 ק"ג למ"ק. הכל קומפלט לפי מפרטי חב' "אורבונד" מושלם ומוכן לצביעה.</t>
  </si>
  <si>
    <t>22.01.0030</t>
  </si>
  <si>
    <t>מחיצת גבס דו קרומית חסינת אש בעובי כ-12 ס"מ, העשויה מארבעה לוחות גבס ורוד, (שני לוחות גבס ורוד, חסינ אש, בעובי 12.7 מ"מ כ"א מכל צד של המחיצה). לרבות קונסטרוקציית נשיאה עם מסלול תחתון ועליון, ניצבים כל 40 ס"מ מפרופילי פח מגולוונים ברוחב 70 מ"מ ובעובי 0.6 מ"מ, סנדלים תחתונים ועליונים, מגיני פינה אנכיים מפח מגולוון, תופסני סרט,רצועות קומפריבנד, מזרוני צמר זכוכית בעובי "2 ובמשקל מרחבי 24 ק"ג למ"ק. הכל קומפלט לפי מפרטי חב' "אורבונד" מושלם ומוכן לצביעה.</t>
  </si>
  <si>
    <t>22.01.0065</t>
  </si>
  <si>
    <t>סגירת פתחים במידות שונות באמצעות מחיצת גבס דו קרומית חסינת אש בעובי 12 ס"מ העשויה מארבעה לוחות גבס ורוד, (שני לוחות גבס ורוד, חסיני אש, בעובי 12.7 מ"מ כ"א מכל צד של המחיצה). המחיר כולל שפכטל, קונסטרוקציית נשיאה עם מסלול תחתון ועליון, ניצבים כל 30 ס"מ מפרופילי פח מגולוונים ברוחב 70 מ"מ ובעובי 0.6 מ"מ, סנדלים תחתונים ועליונים, מגיני פינה אנכיים מפח מגולוון, תופסני סרט, מזרוני צמר זכוכית בעובי "2 ובמשקל מרחבי 24 ק"ג למ"ק, איטומים אקוסטיים, רצועות קומפריבנד וכו'. הכל קומפלט עד לקבלת פני קיר חלקים בהם לא ניכר מקום הסגירה, מושלם ומוכן לצביעה.</t>
  </si>
  <si>
    <t>22.01.0140</t>
  </si>
  <si>
    <t>ציפוי קירות בלוח גבס לבן בעובי 12.7 מ"מ לרבות שפכטל, קונסטרוקציית נשיאה מפרופילי פח מגולוונים, האיטומים, עיבודי פתחים, הכנה לצבע וכו'. הכל קומפלט לפי מפרטי חב' "אורבונד" - מושלם ומוכן לצביעה.</t>
  </si>
  <si>
    <t>22.01.0190</t>
  </si>
  <si>
    <t>סינר אנכי דו קרומי בעובי 12 ס"מ מלוחות גבס לבן בעובי 12.7 מ"מ (2 לוחות גבס מכל צד), מעל דלתות ומחיצות זכוכית ועד תקרה קונסטרוקטיבית. לרבות בידוד במזרוני צמר זכוכית בעובי "2 ובמשקל 24 ק"ג למ"ק, קונסטרוקציית נשיאה מפרופילי פח מגולוונים, מסלול עליון, תחתון וניצבים כל 40 ס"מ. המחיר כולל חיזוק מעץ אורן מטופל כנגד מזיקים ואש, האיטומים, הכנה לצבע, פינות מגן וכל חומרי העזר למיניהם. הכל קומפלט. המדידה נטו מצד אחד.</t>
  </si>
  <si>
    <t>22.01.0230</t>
  </si>
  <si>
    <t>תוספת מחיר למחיצות הגבס עבור חיזוקים מלוחות עץ סנדוויץ' בעובי 18 מ"מ, בגדלים ובמקומות שונים, לצורך נשיאת אלמנטים על מחיצות הגבס וכו'. הכל כמתואר בפרטי אדריכל.</t>
  </si>
  <si>
    <t>22.01.0300</t>
  </si>
  <si>
    <t>תוספת מחיר לאלמנטי הגבס עבור שמוש בלוחות גבס ירוק (עמידים במים) בעובי 12.7 מ"מ במקום לוחות גבס לבן, הכל מושלם ומוכן לצביעה.</t>
  </si>
  <si>
    <t>סה"כ מחיצות וציפוי גבס</t>
  </si>
  <si>
    <t>22.02.0000</t>
  </si>
  <si>
    <t>תקרות תותב</t>
  </si>
  <si>
    <t>22.02.0001</t>
  </si>
  <si>
    <t>הערה: כל לוחות הגבס לתקרות ו/או לסינרי הגבס למיניהם יבוצעו מלוחות בעלי 4 פאזות. עבור הנ"ל לא תשולם לקבלן כל תוספת מחיר ועליו להתחשב בכך בעת מילוי הצעתו.</t>
  </si>
  <si>
    <t>22.02.0002</t>
  </si>
  <si>
    <t>הערה: מחיר התקרות כולל את חיבורם לתקרות בטון/ קונסטרוקציית נשיאה לרבות כל הפרופילים הנדרשים.</t>
  </si>
  <si>
    <t>22.02.0003</t>
  </si>
  <si>
    <t>הערה: מובהר בזאת במפורש כי בגמר התקרות האקוסטיות למיניהן לרבות תקרות וסינרי הגבס יידרש הקבלן להציג אישור מהנדס קונסטרוקציה רשוי מטעמו - לאופן תליית התקרות האקוסטיות וכן לסינרים ותקרות הגבס בהתאם לת"י. ללא מסירת אישור זה למפקח לא יתקבל החשבון הסופי.</t>
  </si>
  <si>
    <t>22.02.0004</t>
  </si>
  <si>
    <t>מחירי היחידה כוללים בדיקת מת"י או מעבדה מוסמכת לאופן התקנת הסינרים ותקרות התותב.</t>
  </si>
  <si>
    <t>22.02.0005</t>
  </si>
  <si>
    <t>הערה: על הקבלן לקחת בחשבון כי בתום העבודה ימסרו למזמין במקום עליו יורה המפקח - רזרבות חתומות באריזתם המקורית מכל סוג תגמיר שבוצע בפרויקט (כגון:  אריחי תקרה מכל סוג וכו') בשיעור %3 מהכמויות שבוצעו בפועל וזאת ללא כל תמורה נוספת ועל הקבלן להתחשב בכך בעת מילוי הצעתו.</t>
  </si>
  <si>
    <t>22.02.0010</t>
  </si>
  <si>
    <t>תקרות ו/או סינרים ו/או קורות ו/או קרניזים  ו/או נישות וכו' מלוח גבס לבן בעובי 12.7 מ"מ - אופקי, אנכי וכו'. לרבות קונסטרוקציית נשיאה מפרופילי פח מגולוונים, האיטומים, עיבוד פתחים, פרופילי ניתוק, חריצים, תעלות, שקעים, פרט תאורה נסתרת, פרט סינר לוילון, פתחי צד סמויים לאויר חוזר, פינות מגן וכל חומרי העזר למיניהם. המחיר כולל שפכטל והכנה לצביעה, [המדידה נטו בפרישה לפי השטח הנראה לעין].</t>
  </si>
  <si>
    <t>22.02.0020</t>
  </si>
  <si>
    <t>פתחי שירות מאלמנטים פריקים בהתקנה סמויה, במידות 60*60 ס"מ, כדוגמת המשווקים ע"י חב' "אופן ארט" או ש"ע, משולבים בתקרות. המחיר כולל משקוף, עיבוד הפתח וכל החיבורים והחיזוקים וכל חומרי העזר למיניהם. הכל כמתואר בתוכניות ובפרטי האדריכל.</t>
  </si>
  <si>
    <t>22.02.0100</t>
  </si>
  <si>
    <t>תקרת אריחי מתכת מגולוונת מדגם EXPANDED MESH תוצרת "הכט אפרים" בחיבור HOOK ON, רשת אקספנדד בדוגמת חירור לפי בחירת האדריכל, במידות 60/60 ס"מ. כולל מנשאים ראשיים ומשניים. האריחים ממתכת מגולוונת המתכת תהיה צבועה באבקה ובשיטה אלקטרוסטטית עובי הצבע יהיה 60 מיקרון לפחות ובעל רמת ברק וגוון לבחירת האדריכל ממניפת RAL. המערכת תכלול מלבד האריחים את כל אביזרי התלייה של היצרן ותותקן בהתאם להוראות היצרן. התקרה תסופק כמערכת מושלמת, על ידי היצרן עם כל האביזרים הנלווים לאריחי התקרה ותכלול אחריות והוראות אחזקה, המקבעים העליונים המחוברים לתקרה הקונסטרוקטיבית יסופקו ע"י הקבלן ויאושרו על ידי מהנדס (קונסטרוקטור). גוון האריח וכל מערכת התלייה הנסתרת יהיה לפי בחירת אדריכל.</t>
  </si>
  <si>
    <t>22.02.0110</t>
  </si>
  <si>
    <t>תקרת PET) Autex) מבית ECOPET - מאריחי פוליאסטר PET) E) - העשויה מלוחות חצי שקועים העשויים PET פוליאסטר (לבד) המשווקת ע"י "הכט אפרים". מערכת אריחים במידות 60/60 ס"מ בגוון לבחירת האדריכל ממניפת צבעים קיימת. עובי האריח 24 מ"מ. המחיר כולל קונסטרוקציית נשיאה, פרופילי חלוקה T15 ופרופילי גמר L+Z בהיקף.</t>
  </si>
  <si>
    <t>תקרה בחדר מנכל וחדר ישיבות</t>
  </si>
  <si>
    <t>22.02.0115</t>
  </si>
  <si>
    <t xml:space="preserve"> שיווק יהודה יבוא ויצא או"ש Gedina E - תקרה חצי שקועה.60X60 האריחים מיוצרים מצמר זכוכית בדחיסות גבוהה. פני האריח מחופים בגמר צבע לבן- AKUTEX T גב האריח מחופה בגיזה, שפות האריחים בגמר צבע. עובי האריח 15 מ"מ, משקל המערכת כ 2.5 ק"ג/מ"ר, האריחים מיוצרים בטכנולוגית דור 2. פריקות קלה, גישה נוחה למערכות.</t>
  </si>
  <si>
    <t>מ"ר</t>
  </si>
  <si>
    <t>כל הקומה -תקרה זולה יותר</t>
  </si>
  <si>
    <t>22.02.0120</t>
  </si>
  <si>
    <t>חיזוקים לתליית מסכים מהתקרה בהתאם למפורט בתוכניות האדריכל.</t>
  </si>
  <si>
    <t>22.02.0130</t>
  </si>
  <si>
    <t>חיזוק סינר גבס נושא וילון תלוי באמצעות קרש מעץ אורן חדש ונקי, המטופל כנגד מזיקים ואש, כמתואר בפרטי האדריכל.</t>
  </si>
  <si>
    <t>סה"כ תקרות תותב</t>
  </si>
  <si>
    <t>סה"כ אלמנטים מתועשים בבניין</t>
  </si>
  <si>
    <t>24.00.0000</t>
  </si>
  <si>
    <t>עבודות פרוק והריסה</t>
  </si>
  <si>
    <t>24.01.0000</t>
  </si>
  <si>
    <t>24.01.0001</t>
  </si>
  <si>
    <t>הערה: מחירי היחידה בפרק זה כוללים פינוי הפסולת למקום שפך מאושר ע"י הרשות המקומית. כמו כן כולל המחיר תיקוני טיח ושליכט לאחר ההריסה.</t>
  </si>
  <si>
    <t>24.01.0002</t>
  </si>
  <si>
    <t>הערה: באחריות הקבלן לוודא שלא יפורקו אלמנטים קונסטרוקטיביים כגון: קירות, עמודים, קורות וכו'.</t>
  </si>
  <si>
    <t>הערה: המצב הקיים בשטח הינו המצב הקיים בעת קבלת צו התחלת העבודה.</t>
  </si>
  <si>
    <t>24.01.0003</t>
  </si>
  <si>
    <t>הערה: על הקבלן להתחשב מראש באופן פינוי הפסולת מהבנין.</t>
  </si>
  <si>
    <t>24.01.0004</t>
  </si>
  <si>
    <t>הערה: מובהר במפורש כי בסיור קבלנים יציין המפקח מספר אלמנטים אשר פרוקם יעשה בזהירות מירבית לשימוש חוזר. אלמנטים אלו ימסרו למזמין במקום המיועד על יורה המפקח מראש. לקבלן לא תיהיה כל עילה לתביעה כספית או אחרת בגין ביצוע הפרוק באופן זהיר ו/או כל טענה אחרת ועליו להתחשב בכך בעת מילוי הצעתו.</t>
  </si>
  <si>
    <t>24.01.0010</t>
  </si>
  <si>
    <t>פרוק מערכות קימות ,הגנה על מעלית מס 6 ולובי קומתי כפי שמצויין בהוראות הבנין</t>
  </si>
  <si>
    <t>24.01.0020</t>
  </si>
  <si>
    <t>פירוק מדרכה קיימת במרתף.</t>
  </si>
  <si>
    <t>סה"כ עבודות פרוק והריסה</t>
  </si>
  <si>
    <t>34.00.0000</t>
  </si>
  <si>
    <t>גילוי וכיבוי אש</t>
  </si>
  <si>
    <t>34.01.0000</t>
  </si>
  <si>
    <t>גילוי אש ועשן</t>
  </si>
  <si>
    <t>34.01.0001</t>
  </si>
  <si>
    <t>הערות: א- במחיר כל האביזרים והציוד יכללו פירוק גלאי אש קיימים, שמירה , אספקה, הרכבה וחיבורמחדש גלאי אש קיימים וחדשים, מוכן לשימוש. ב- כל הגלאים והלחצנים ממוענים אנלוגים או אינטראקטיביים. ג- במחיר כל האביזרים, כמו גלאים, לחצנים, פעמונים, מנורות סימון וכו' יכלל גם החיווט עד לארגז הסתעפות קומתי וכן יחידות כתובת הדרושות. ד- במחיר המתקן כלולה גם בדיקת מכון התקנים וחיבור למערכת של הבניין.</t>
  </si>
  <si>
    <t>34.01.0005</t>
  </si>
  <si>
    <t>רכזת משנה הכוללת תצוגה דיגיטלית, זמזם, נוריות סימון לפי הקיים ברכזות קומפלט מוכן לשימוש, כולל סידורי הפעלה, חיבור לרכזת ראשית.</t>
  </si>
  <si>
    <t>34.01.0007</t>
  </si>
  <si>
    <t>גלאי עשן אלקטרו-אופטי אינטראקטיבי.</t>
  </si>
  <si>
    <t>34.01.0008</t>
  </si>
  <si>
    <t>תוספת למחיר גלאים עבור התקנתם בתוך ארונות חשמל, כולל חיתוך פתחים בגג הארונות</t>
  </si>
  <si>
    <t>34.01.0009</t>
  </si>
  <si>
    <t>גלאים כנ"ל אולם מטיפוס טרמי.</t>
  </si>
  <si>
    <t>34.01.0010</t>
  </si>
  <si>
    <t>גלאים כנ"ל אולם מטיפוס אופטי טרמי, אינטראקטיבי.</t>
  </si>
  <si>
    <t>34.01.0014</t>
  </si>
  <si>
    <t>חיבור רכזת גילוי אש לרכזת הבניין כולל כל התאומים הנדרשים עם הנהלת הבניין, הרחבת רכזת בניין במידת הצורך, השתתפות קבלן גילוי אש בניין בבידקת אינטגרציה,  - הכל קומפלט</t>
  </si>
  <si>
    <t>34.01.0018</t>
  </si>
  <si>
    <t>לחצני יד, כולל חיצוב בצורה עדינה להכנסת הקופסא בקיר בעת הצורך</t>
  </si>
  <si>
    <t>34.01.0019</t>
  </si>
  <si>
    <t>נוריות סימון, כולל חיצוב בקיר בצורה עדינה להכנסת הקופסא בעת הצורך</t>
  </si>
  <si>
    <t>34.01.0020</t>
  </si>
  <si>
    <t>צופרי אזעקה מותקנים על הקיר.</t>
  </si>
  <si>
    <t>34.01.0021</t>
  </si>
  <si>
    <t>תוספת לנ"ל עבור מנורה מהבהבת עם שילוט (כולל יחידת כתובת)</t>
  </si>
  <si>
    <t>34.01.0022</t>
  </si>
  <si>
    <t>נקודת חיווט עבור סימון פתיחה למתז מים, החל מ-FLOW SWITCH ועד לארגז קומתי ע"י חוטים 2X0.8 ממ"ר, כולל יחידת כתובת</t>
  </si>
  <si>
    <t>34.01.0023</t>
  </si>
  <si>
    <t>ממסר פיקוד במתח 24 וולט ז.י. עבור הפעלת מדפי אש - קומפלט מוכן לשימוש</t>
  </si>
  <si>
    <t>34.01.0024</t>
  </si>
  <si>
    <t>יחידת כתובת להפעלה מורכבת בלוחות חשמל וכו'.</t>
  </si>
  <si>
    <t>34.01.0025</t>
  </si>
  <si>
    <t>ממסר פיקוד במתח 24 וולט ז.י. משולב יחידת כתובת סטנדרטי, מורכב בקופסא אטומה בחדר מכונות, כולל חיווט עד לארגז תקשורת הקרוב.</t>
  </si>
  <si>
    <t>34.01.0028</t>
  </si>
  <si>
    <t>אישור מכון התקנים למערכת גילוי אש כולל תשלום אגרה , ביקורות חוזרות עד קבלת האישור נקי ל2 קומות הכל קומפלט</t>
  </si>
  <si>
    <t>34.01.0029</t>
  </si>
  <si>
    <t>עבור קוי הזנה וקשר בין ארגזי הסתעפות. אספקה והשחלה בצנורות או גלוי בתקרות, כולל חומרי העזר וחיזוק ומהדקים וכו', כמתואר במפרט הטכני אולם מטיפוס מצולב, כדלקמן:</t>
  </si>
  <si>
    <t>בדיקת אינטגרציה מכון התקנים למערכות כולל תשלום אגרה , ביקורות חוזרות עד קבלת האישור נקי ללא הערות הכל קומפלט</t>
  </si>
  <si>
    <t>34.01.0030</t>
  </si>
  <si>
    <t>כבל 1 זוג מצולב בחתך 0.8 ממ"ר</t>
  </si>
  <si>
    <t>34.01.0031</t>
  </si>
  <si>
    <t>כבל 4 זוג מצולב בחתך 0.8 ממ"ר</t>
  </si>
  <si>
    <t>34.01.0032</t>
  </si>
  <si>
    <t>כבל 8 זוג מצולב בחתך 0.8 ממ"ר</t>
  </si>
  <si>
    <t>34.01.0033</t>
  </si>
  <si>
    <t>כבל 10 זוג מצולב בחתך 0.8 ממ"ר</t>
  </si>
  <si>
    <t>34.01.0034</t>
  </si>
  <si>
    <t>כבל 25 זוג מצולב בחתך 0.8 ממ"ר</t>
  </si>
  <si>
    <t>34.01.0035</t>
  </si>
  <si>
    <t>זוג חוטים בחתך 1 ממ"ר</t>
  </si>
  <si>
    <t>34.01.0036</t>
  </si>
  <si>
    <t>זוג חוטים 2X1.5 ממ"ר (עבור פיקוד)</t>
  </si>
  <si>
    <t>סה"כ גילוי אש ועשן</t>
  </si>
  <si>
    <t>34.02.0000</t>
  </si>
  <si>
    <t>מערכת כיבוי בגז</t>
  </si>
  <si>
    <t>34.02.0001</t>
  </si>
  <si>
    <t>הערות ---------------------------- א. המערכת תתוכנן ותבוצע בגז כיבוי מסוג FM-200 תואם את אמנת מונטריאול. ב. לא יאושר שימוש בגזים אחרים.  ג. תכנון וביצוע המערכת יהיה על פי התקן NFPA-2001 עם תוכנת מחשב מאושרת על-פי סעיף 34.03. ד. המחירים יכללו בדיקת מכון התקנים. מערכת כיבוי - כולל יחידת צימוד בלוח הבקרה שתהיה בעלת הכישורים הבאים: להגן על קוי הגלוי וההפעלה, מראה ומזעיקה במקרה של קצר או נתק, גורמת לאתרעה אור-קולית שונה במקרה של גילוי עשן ראשון - גלוי, גילוי עשן שני - מאפשרת הפעלת כיבוי חשמלית או ידנית. ------------------------------------ מערכת כיבוי בהצפה בגז FM-200 קומפלט, אשר תכלול:</t>
  </si>
  <si>
    <t>34.02.0009</t>
  </si>
  <si>
    <t>מיכל גז של 3 ק"ג</t>
  </si>
  <si>
    <t>34.02.0010</t>
  </si>
  <si>
    <t>יחידת הפעלה - סולונואיד או נפץ חשמלי</t>
  </si>
  <si>
    <t>34.02.0011</t>
  </si>
  <si>
    <t>לחצן הפעלה חשמלי</t>
  </si>
  <si>
    <t>34.02.0012</t>
  </si>
  <si>
    <t>נחיר פיזור - קוטר "3/8</t>
  </si>
  <si>
    <t>34.02.0013</t>
  </si>
  <si>
    <t>צינור נחושת בקוטר "3/8</t>
  </si>
  <si>
    <t>34.02.0014</t>
  </si>
  <si>
    <t>מתג אינדיקציה לזרימת גז</t>
  </si>
  <si>
    <t>34.02.0015</t>
  </si>
  <si>
    <t>כל אביזר נוסף שנדרש למערכת שתפעל ותעבוד כנדרש במפרט</t>
  </si>
  <si>
    <t>סה"כ מערכת כבוי בגז</t>
  </si>
  <si>
    <t>34.2,34.1</t>
  </si>
  <si>
    <t>סה"כ גילוי וכיבוי אש</t>
  </si>
  <si>
    <t>34.03.0000</t>
  </si>
  <si>
    <t>מערכת ספרינקלרים</t>
  </si>
  <si>
    <t>34.03.0002</t>
  </si>
  <si>
    <t>תשומת לב הקבלן לפרק 34, סעיף  34.00 במפרט הטכני הכללי</t>
  </si>
  <si>
    <t>34.03.0003</t>
  </si>
  <si>
    <t>כל העבודה תבוצע ע"י קבלן מאושר לעבודות כיבוי אש. תשומת לב הקבלן להנחיות פרק 34 במפרט הטכני הכללי. כל העבודה תעשה כפוף להנחיות תקן ישראלי 1596-1. כל העבודה תבדק ותאושר ע"י מכון התקנים. לתשומת לב הקבלן - מחברי צנרת אינם נחשבים ספחים.</t>
  </si>
  <si>
    <t>34.03.0004</t>
  </si>
  <si>
    <t>ספחים הם קשתות 45 ו - 90 מעלות, מעברי קוטר, אביזר ומחבר "T" ומחברי צלב מותאמים ללחץ העבודה הנדרש. הספחים הנ"ל מקוטר "3 ומעלה יכללו במחירם גם את המחברים המהירים מכל צידיהם. הפריטים הבאים אינם נחשבים כספחים באף קוטר: מחברי צנרת לסוגיהם, אוגנים, פקקי סוף קו (עם ובלי ניקוז) ומחברים למתזים</t>
  </si>
  <si>
    <t>34.03.0005</t>
  </si>
  <si>
    <t>קבלן שים לב - במחיר הספרינקלרים והצנרת בהמשך כלול: פירוק ספרינקלרים קיימים, פירוק צנרת בכל הקוטרים שלא בשימוש, ניתוקים והתחברויות לצנרת קיימת בכל הקוטרים, צביעת צנרת ע"פ דרישת האדריכל, הכל לפעולה מושלמת ע"פ התוכניות.</t>
  </si>
  <si>
    <t>34.03.0010</t>
  </si>
  <si>
    <t>הכנה, הגשה ואישור של חישובים הידראולים למערכת הספרינקלרים בקומות למכון התקנים ע"פ תוכניות המתכנן לרבות תשלום חשבון מכון התקנים לתכנון ולביצוע של המערכת</t>
  </si>
  <si>
    <t>34.03.0020</t>
  </si>
  <si>
    <t>צנורות פלדה שחורים ללא תפר סק. 40 תקן ארה"ב בקוטר "1</t>
  </si>
  <si>
    <t>34.03.0030</t>
  </si>
  <si>
    <t>צנורות גמישים מאושרים UL באורך עד 120 ס"מ מותקנים בהברגה כולל תמיכות וחיזוקים בקוטר "1</t>
  </si>
  <si>
    <t>34.03.0040</t>
  </si>
  <si>
    <t>צנורות פלדה שחורים עם תפר סק. 10 תקן ארה"ב בקוטר "1/2 1 כולל ספחים ומחברים</t>
  </si>
  <si>
    <t>34.03.0050</t>
  </si>
  <si>
    <t>צנורות פלדה שחורים עם תפר סק. 10 תקן ארה"ב בקוטר "2 כולל ספחים ומחברים</t>
  </si>
  <si>
    <t>34.03.0060</t>
  </si>
  <si>
    <t>צנורות פלדה שחורים עם תפר סק. 10 תקן ארה"ב בקוטר "3 כולל ספחים ומחברים</t>
  </si>
  <si>
    <t>34.03.0070</t>
  </si>
  <si>
    <t>שסתום כדורי בקוטר "1/2 1 מתוצרת שגיב</t>
  </si>
  <si>
    <t>34.03.0080</t>
  </si>
  <si>
    <t>ראש המטרה (ספרינקלר) בקוטר "1/2 עם נתיך לפתיחה בטמפ. °74 צלסיוס עם קבוע זרימה K-5.55 משולב לתקרות אקוסטיות QUICK RESPONSE כולל רוזטה מצופה צבועה ע"פ דרישת האדריכל ומחבר להתקנתו</t>
  </si>
  <si>
    <t>34.03.0090</t>
  </si>
  <si>
    <t>ראש המטרה (ספרינקלר) PENDENT או UPRIGHT בקוטר "1/2 עם נתיך לפתיחה בטמפ. °68 צלסיוס עם קבוע זרימה K-5.6 ש"ע כולל מחבר להתקנתו</t>
  </si>
  <si>
    <t>34.03.0100</t>
  </si>
  <si>
    <t>חיבור קו חדש בקוטר עד "4 לקו קיים בקוטר עד "4 לרבות ריקון הקו. הכל בתיאום עם אב הבית</t>
  </si>
  <si>
    <t>34.03.0110</t>
  </si>
  <si>
    <t>ארון ספרינקלרים רזרביים ע"פ NFPA פרק 72 עם 20 ספרינקלרים לכל דגם ומפתח להתקנתם</t>
  </si>
  <si>
    <t>סה"כ מערכת ספרינקלרים</t>
  </si>
  <si>
    <t>35.00.0000</t>
  </si>
  <si>
    <t>מערכת כריזה</t>
  </si>
  <si>
    <t>35.01.0000</t>
  </si>
  <si>
    <t>35.01.0001</t>
  </si>
  <si>
    <t>ה ע ר ו ת --------- א) כל המתקנים המופיעים ברשימת הכמויות, כוללים את הספקתם, התקנתם, בדיקתם, הרצתם וכו', כשהם מושלמים ומוכנים לשימוש במלואם. במידה והקבלן ימצא שלהשלמת הפרק חסר במפרט סעיף או ציוד מסויים, עליו לציין זאת מפורשות במכתב לוואי. ב) מחיר הרמקולים כולל חיווט מהרמקול עד רמקול קרוב או ארון סעף קומתי.</t>
  </si>
  <si>
    <t>35.01.0005</t>
  </si>
  <si>
    <t>מערכת רמקול "6-8 לכריזה, כולל תיבת תהודה (כולל דיירים)</t>
  </si>
  <si>
    <t>35.01.0006</t>
  </si>
  <si>
    <t>גרילים תחתונים לנ"ל מתכת צבוע לפי בחירת האדריכל לרמקולים עד 8 אינץ'</t>
  </si>
  <si>
    <t>35.01.0010</t>
  </si>
  <si>
    <t>התקנת הרמקולים, מכל סוג שהוא, עם הגרילים (כולל דיירים).</t>
  </si>
  <si>
    <t>35.01.0011</t>
  </si>
  <si>
    <t>אספקת והתקנת רמקול מטיפוס שופר בנוי.</t>
  </si>
  <si>
    <t>35.01.0014</t>
  </si>
  <si>
    <t>חיבור מערכת כריזה למערכת של הבניין</t>
  </si>
  <si>
    <t>35.01.0026</t>
  </si>
  <si>
    <t>חוטים וכבלים ***************************************** * ** *** מחיר הכבלים דלהלן הינם עבור קוי הזנה וקשר בין ארגזי הסתעפות, עבור הוספות והשלמות למתקנים השונים וכן עבור מערכות נוספות בעתיד. אספקה והשחלה בצנורות או גלוי בתקרות, כולל חומרי העזר וחיזוק ומהדקים וכו', כמתואר במפרט הטכני, כדלקמן:</t>
  </si>
  <si>
    <t>כבל תאומי שזור בחתך (2X(2X0.6 ממ"ר</t>
  </si>
  <si>
    <t>35.01.0027</t>
  </si>
  <si>
    <t>כבל תאומי שזור בחתך (4X(2X0.6 ממ"ר</t>
  </si>
  <si>
    <t>35.01.0028</t>
  </si>
  <si>
    <t>כבל תאומי שזור בחתך (8X(2X0.6 ממ"ר</t>
  </si>
  <si>
    <t>35.01.0029</t>
  </si>
  <si>
    <t>כבל תאומי שזור בחתך (15X(2X0.6 ממ"ר</t>
  </si>
  <si>
    <t>35.01.0030</t>
  </si>
  <si>
    <t>כבל תאומי שזור בחתך (25X(2X0.6 ממ"ר</t>
  </si>
  <si>
    <t>35.01.0031</t>
  </si>
  <si>
    <t xml:space="preserve">סה"כ כריזה </t>
  </si>
  <si>
    <t>36.00.0000</t>
  </si>
  <si>
    <t>פרק אביזרי ביטחון</t>
  </si>
  <si>
    <t>עודכנו כמויות בלבד</t>
  </si>
  <si>
    <t>36.01.0000</t>
  </si>
  <si>
    <t>36.01.0001</t>
  </si>
  <si>
    <t>המציע נדרש לתמחר את המוצרים והשירותים באופן מפורט בהתאם לטבלה הבאה. הצעת המחיר תהה במטבע שקלים חדשים בלבד, לא כולל מע"מ. הצעה זו מהווה נספח למפרט טכני זה והינו חלק בלתי נפרד ממנה. מובהר בזאת כי הכמויות המפורטות במסמך זה הינן לצורך תמחור בלבד וכי התשלום יבוצע בהתאם לכמויות הביצוע בפועל.</t>
  </si>
  <si>
    <t>ספקים מאושרים לביצוע העבודות במפורטות בפרק זה יהיו מהרשימה להלן:קריבורוק ליאור - טכנו סק בע"מ lior@secutechgroup.com 054-7502191 . סשה  קרייזלר - אלקטרה מגאסון  SashaC@electra.co.il 050-8551142 . מאיר אברהם - בינת יישום meir-a@bynet.co.il 052-6103016 . משה אמונה - יו-טלקום moshe@u-telecom.co.il 052-9543535 . שמוליק - קשת מערכות  keshetsz@walla.com 050-4477202 . רן - אנרג`י מערכות Enargy.sys@gmail.com   051-2244424</t>
  </si>
  <si>
    <t>בדיקות מערכי תקשורת - כלולה במחירי היחידה.</t>
  </si>
  <si>
    <t>36.01.0002</t>
  </si>
  <si>
    <t>אינטגרציה ובדיקות מערכת כולל הפעלה מלאה של המערך הכולל את כל הסגמנים - כלולים במחירי היחידה.</t>
  </si>
  <si>
    <t>36.01.0003</t>
  </si>
  <si>
    <t>הגדרות מערכי התקשורת בהתאם לדרישה - כלולה במחירי היחידה.</t>
  </si>
  <si>
    <t>36.01.0005</t>
  </si>
  <si>
    <t>הפעלת המערך הכולל הקיים במבנה לכיוון חוץ</t>
  </si>
  <si>
    <t>כלול במחיר</t>
  </si>
  <si>
    <t>36.01.0006</t>
  </si>
  <si>
    <t>ביצוע הדרכה לעובדים הכולל סבב לעד 10 עובדים כולל חומר טכני שיחולק למשתתפים</t>
  </si>
  <si>
    <t>36.01.0007</t>
  </si>
  <si>
    <t>ביצוע תיק עדות המלא בהתאם לדרישה - כלול במחירי היחידה.</t>
  </si>
  <si>
    <t>36.01.0008</t>
  </si>
  <si>
    <t>הגדרת וניהול המערך.</t>
  </si>
  <si>
    <t>36.01.0009</t>
  </si>
  <si>
    <t>ניתור וניהול ברמת: מערכת, קבוצות, משתמש וכולי. בהתאם לדרישת המזמין</t>
  </si>
  <si>
    <t>36.01.0010</t>
  </si>
  <si>
    <t>אחריות ושירות יצרן על הציודים המסופקים ל- 3 שנים - כלולה במחירי היחידה.</t>
  </si>
  <si>
    <t>36.01.0011</t>
  </si>
  <si>
    <t>נדרש לקבל מיצרני הציוד המסופקים בפרויקט אישורים ו- הצהרה רשמית של  CofC (Certificate of Conformance), NDAA Compliant. עבור הנ"ל לא תשולם לקבלן תוספת מחיר והנ"ל כלול במחירי היחידה.</t>
  </si>
  <si>
    <t>36.01.0012</t>
  </si>
  <si>
    <t>אחריות ושירות 24/7 בהתאם ל- SLA לשלוש שנים כולל הוצאת אישור תקינות מערכת אחת לשנה ע"י החברה</t>
  </si>
  <si>
    <t>36.01.0013</t>
  </si>
  <si>
    <t>אחריות ושירות 24/7 בהתאם ל- SLA לחמש שנים כולל הוצאת אישור תקינות מערכת אחת לשנה ע"י החברה</t>
  </si>
  <si>
    <t>36.01.0014</t>
  </si>
  <si>
    <t>אחריות ושירות 24/7 בהתאם ל- SLA לשבע שנים כולל הוצאת אישור תקינות מערכת אחת לשנה ע"י החברה</t>
  </si>
  <si>
    <t>סה"כ אביזרי בטחון כללי</t>
  </si>
  <si>
    <t>36.02.0000</t>
  </si>
  <si>
    <t>גילוי פריצה - בכפוף למפרט הטכני המצורף</t>
  </si>
  <si>
    <t>36.02.0001</t>
  </si>
  <si>
    <t>אספקה התקנה והפעלה רכזת אזעקה לפחות 128 אזורים (ZONE) הכוללת את כל הציוד הנדרש להפעלתה (שנאי חייגן וכל המופיע במפרט הטכני)</t>
  </si>
  <si>
    <t>36.02.0002</t>
  </si>
  <si>
    <t>אספקה התקנה והפעלה לוח מקשים KEY-BOARD</t>
  </si>
  <si>
    <t>36.02.0003</t>
  </si>
  <si>
    <t>אספקה התקנה והפעלה כרטיסי הרחבה</t>
  </si>
  <si>
    <t>36.02.0004</t>
  </si>
  <si>
    <t>אספקה התקנה והפעלה ספק מטען מזווד 3.5A ובאישור היועץ</t>
  </si>
  <si>
    <t>36.02.0005</t>
  </si>
  <si>
    <t>אספקה התקנה והפעלה ספק כוח מזווד 8A ובאישור היועץ</t>
  </si>
  <si>
    <t>36.02.0006</t>
  </si>
  <si>
    <t>אספקה התקנה והפעלה מגנט אינדיקציה סף דלת</t>
  </si>
  <si>
    <t>36.02.0007</t>
  </si>
  <si>
    <t>אספקה התקנה והפעלה גלאי נפח 360 מעלות AM</t>
  </si>
  <si>
    <t>36.02.0008</t>
  </si>
  <si>
    <t>אספקה התקנה והפעלה גלאי נפח פינתי AM</t>
  </si>
  <si>
    <t>36.02.0009</t>
  </si>
  <si>
    <t>אספקה התקנה והפעלה גלאי נפח פינתי AM להתקנת חוץ (ללא קירוי)</t>
  </si>
  <si>
    <t>36.02.0010</t>
  </si>
  <si>
    <t>אספקה התקנה והפעלה גלאי קרן</t>
  </si>
  <si>
    <t>36.02.0011</t>
  </si>
  <si>
    <t>אספקה התקנה והפעלה גלאי הצפה</t>
  </si>
  <si>
    <t>36.02.0021</t>
  </si>
  <si>
    <t>אספקה התקנה והפעלה סירנה חיצונית \ דלת מוטרדת</t>
  </si>
  <si>
    <t>36.02.0022</t>
  </si>
  <si>
    <t>אספקה התקנה והפעלה כרטיס תקשורת 4 יציאות</t>
  </si>
  <si>
    <t>36.02.0023</t>
  </si>
  <si>
    <t>חיבור המערכת לאפליקציה ניהול וקבלת התרעות</t>
  </si>
  <si>
    <t>36.02.0024</t>
  </si>
  <si>
    <t>אספקה התקנה והפעלה מודול סלולארי המכיל את כל הרכיבים הנדרשים</t>
  </si>
  <si>
    <t>36.02.0025</t>
  </si>
  <si>
    <t>אספקה התקנה והפעלה מצברים 9 אמפר\שעה</t>
  </si>
  <si>
    <t xml:space="preserve">סה"כ גילוי פריצה </t>
  </si>
  <si>
    <t>36.03.0000</t>
  </si>
  <si>
    <t>אביזרי בקרת כניסה - בכפוף למפרט הטכני המצורף</t>
  </si>
  <si>
    <t>36.03.0001</t>
  </si>
  <si>
    <t>אספקה התקנה והפעלה מערכת בקרת כניסה עד 8 דלתות</t>
  </si>
  <si>
    <t>36.03.0002</t>
  </si>
  <si>
    <t>אספקה התקנה והפעלה מערכת בקרת כניסה עד 4 דלתות</t>
  </si>
  <si>
    <t>36.03.0003</t>
  </si>
  <si>
    <t>אספקה התקנה והפעלה מערכת בקרת כניסה עד 2 דלתות</t>
  </si>
  <si>
    <t>36.03.0004</t>
  </si>
  <si>
    <t>אספקה התקנה והפעלה קורא קירבה עם יכולות NFC מובנות</t>
  </si>
  <si>
    <t>36.03.0005</t>
  </si>
  <si>
    <t>אספקה התקנה והפעלה קורה ביומטרי ו\או זיהוי פנים</t>
  </si>
  <si>
    <t>36.03.0006</t>
  </si>
  <si>
    <t>אספקה התקנה והפעלה לחצן פתיחה</t>
  </si>
  <si>
    <t>36.03.0007</t>
  </si>
  <si>
    <t>אספקה התקנה והפעלה אלקטרומגנט 300KG כולל התאמה לכל סוגי הדלתות כולל דלתות זכוכית</t>
  </si>
  <si>
    <t>36.03.0008</t>
  </si>
  <si>
    <t>אספקה התקנה והפעלה אלקטרומגנט 500KG כולל התאמה לכל סוגי הדלתות כולל דלתות זכוכית</t>
  </si>
  <si>
    <t>36.03.0009</t>
  </si>
  <si>
    <t>חיבוריות התקנה והפעלה מנגנון דלתות מילוט כניסה אשר מסופקות על דלתות הכניסה מכלול אינדיקיציות מקיף לשונית נעילה חיווט ידית בהלה וכוליי.. (נדרש לחבר את כל האינדיקציות הקיימות במנעול לפי דרישות היועץ. (כל הנ"ל נדרש להיות תואם את דרישות יועץ הבטיחות)</t>
  </si>
  <si>
    <t>36.03.0010</t>
  </si>
  <si>
    <t>אספקה התקנה והפעלה ספק מטען מזווד 8A ובאישור היועץ</t>
  </si>
  <si>
    <t>36.03.0011</t>
  </si>
  <si>
    <t>אספקה התקנה והפעלה בקר מזווד הכולל ספק כוח ומצברים לדלת אחת</t>
  </si>
  <si>
    <t>36.03.0012</t>
  </si>
  <si>
    <t>אספקה התקנה והפעלה בקר מזווד הכולל ספק כוח ומצברים לשני דלתות</t>
  </si>
  <si>
    <t>36.03.0013</t>
  </si>
  <si>
    <t>אספקה התקנה והפעלה בקר מזווד הכולל ספק כוח ומצברים לארבע דלתות</t>
  </si>
  <si>
    <t>36.03.0014</t>
  </si>
  <si>
    <t>אספקה התקנה והפעלה בקר מזווד הכולל ספק כוח ומצברים לשמונה דלתות</t>
  </si>
  <si>
    <t>36.03.0015</t>
  </si>
  <si>
    <t>אספקה התקנה והפעלה מגנט אינדיקציה</t>
  </si>
  <si>
    <t>36.03.0016</t>
  </si>
  <si>
    <t>אספקה התקנה והפעלה קורא שולחני לקידוד כרטיסים כולל הדרכה</t>
  </si>
  <si>
    <t>36.03.0017</t>
  </si>
  <si>
    <t>אספקה התקנה והפעלה קורא שולחני לקידוד ביומטרי</t>
  </si>
  <si>
    <t>36.03.0018</t>
  </si>
  <si>
    <t>אספקה התקנה והפעלה מערכת דלת מוטרדת הכוללת סירנה + נצנץ מנגנות השהיה והפעלה</t>
  </si>
  <si>
    <t>סה"כ אביזרי בקרת כניסה</t>
  </si>
  <si>
    <t>36.04.0000</t>
  </si>
  <si>
    <t>מצלמות IP - בכפוף למפרט הטכני המצורף</t>
  </si>
  <si>
    <t>36.04.0004</t>
  </si>
  <si>
    <t>אספקה התקנה והפעלה מערכת ניהול ווידאו כולל חיבור למערכת מרחוק בהתאם לדרישות הלקוח</t>
  </si>
  <si>
    <t>36.04.0005</t>
  </si>
  <si>
    <t>אספקה התקנה והפעלה מצלמת כיפה אנטי וונדל כולל תאורת IR אינפרא אדום, כולל עדשות קבועה בהתאם לנדרש כולל עדשה מצלמת צינור DOME IP ANTI VANDAL IR, 8M PIXEL DWDR CMOS לפחות</t>
  </si>
  <si>
    <t>36.04.0006</t>
  </si>
  <si>
    <t>אספקה התקנה והפעלה מצלמת טורט אנטי וונדל כולל תאורת IR אינפרא אדום, כולל עדשות קבועה בהתאם לנדרש כולל עדשה מצלמת צינור DOME IP ANTI VANDAL IR, 8M PIXEL DWDR CMOS לפחות</t>
  </si>
  <si>
    <t>36.04.0007</t>
  </si>
  <si>
    <t>אספקה התקנה והפעלה מצלמת צינור להתקנה חיצונית, אנטי וונדל כולל תאורת IR אינפרא אדום, כולל עדשות קבועה בהתאם לנדרש מצלמת צינור  IP IR, 8M PIXEL DWDR CMOS לפחות</t>
  </si>
  <si>
    <t>36.04.0008</t>
  </si>
  <si>
    <t>אספקה התקנה והפעלה מצלמת כיפה להתקנה חיצונית, אנטי וונדל כולל תאורת IR אינפרא אדום, כולל עדשות קבועה בהתאם לנדרש DOME IP ANTI VANDAL IR, 2M PIXEL DWDR CMOS</t>
  </si>
  <si>
    <t>36.04.0009</t>
  </si>
  <si>
    <t>אספקה התקנה והפעלה מתג בעל 24 מבואות 1Gbit תקשורת בין המתגים של 10Gbit על גבי תשתית אופטית המתג ייתמוך בתקן מינימאלי +POE בהספק של 370W המתג יהיה של אחת היצרניות CISCO, ALCATEL, HP</t>
  </si>
  <si>
    <t>36.04.0010</t>
  </si>
  <si>
    <t>אספקה התקנה והפעלה מתג בעל 48 מבואות 1Gbit תקשורת בין המתגים של 10Gbit על גבי תשתית אופטית המתג ייתמוך בתקן מינימאלי +POE בהספק של 720W המתג יהיה של אחת היצרניות CISCO, ALCATEL, HP</t>
  </si>
  <si>
    <t xml:space="preserve">סה"כ מצלמות IP - </t>
  </si>
  <si>
    <t>36.05.0000</t>
  </si>
  <si>
    <t>36.05.0001</t>
  </si>
  <si>
    <t>חיבור עמדות מחשב במשרד למערך צפייה במצלמות לפי הגדרת הלקוח  בהתאם למפרט הטכני ובאישור היועץ אפשרות לחיבור באפליקציה</t>
  </si>
  <si>
    <t>36.05.0002</t>
  </si>
  <si>
    <t>ארון יעודי כולל תעלות חיווט פלטת עבודה טמפר אינדיקציה פתוחה וכל הנדרש התואמות את דרישות הציוד באישור היועץ</t>
  </si>
  <si>
    <t>36.05.0003</t>
  </si>
  <si>
    <t>חיבור מנגנוני דלתות אלקטרומכאני ו\או חשמלי או שווה ערך לבקרת הכניסה הכולל מכלול אינדיקיציות מקיף לשונית נעילה חיווט ידית בהלה וכוליי.. (נדרש לחבר את כל האינדיקציות הקיימות במנעול לפי דרישות היועץ.</t>
  </si>
  <si>
    <t>36.05.0004</t>
  </si>
  <si>
    <t>יחידות אינטרקום ו\או פאנקוד IP דלתות כולל חיבור למרכזיה מצלמה מובנית , יחידת קורא קרבה מובנת והגדרות בהתאם לדרישת המזמין</t>
  </si>
  <si>
    <t>36.05.0005</t>
  </si>
  <si>
    <t>מפסק ייעודי המפסיק את נעילת הדלתות פעילות המנעול האלקטרומכאני \ חשמלי כולל חיווי במערכת האזעקה אינטגרציה עם מערך גילוי האש של המבנה</t>
  </si>
  <si>
    <t>36.05.0006</t>
  </si>
  <si>
    <t>מסכי צפייה אינטרקום כולל אפשרות פתיחת דלת</t>
  </si>
  <si>
    <t>סה"כ שונות</t>
  </si>
  <si>
    <t>36.06.0000</t>
  </si>
  <si>
    <t xml:space="preserve"> ביטחון פריסת כבילה וסימון הכבל בשתי קצווותיו ללא אביזרי קצה</t>
  </si>
  <si>
    <t>36.06.0001</t>
  </si>
  <si>
    <t>כבל 6X6005 מסוכך עבור אביזרי ביטחון בהתאם לדרישות המזמין</t>
  </si>
  <si>
    <t>36.06.0002</t>
  </si>
  <si>
    <t>כבל חשמל פיקוד 4X0.8 למנגנוני דלתות מבוקרות.</t>
  </si>
  <si>
    <t>36.06.0003</t>
  </si>
  <si>
    <t>כבל 4X6005 מסוכך עבור אביזרי ביטחון בהתאם לדרישות המזמין</t>
  </si>
  <si>
    <t>36.06.0004</t>
  </si>
  <si>
    <t>כבל 8X6005 מסוכך עבור אביזרי ביטחון בהתאם לדרישות המזמין</t>
  </si>
  <si>
    <t>סה"כ פריסת כבילה</t>
  </si>
  <si>
    <t>42.00.0000</t>
  </si>
  <si>
    <t>מחיצות מודולריות</t>
  </si>
  <si>
    <t>42.01.0000</t>
  </si>
  <si>
    <t>42.01.0001</t>
  </si>
  <si>
    <t>הערה: מחירי היחידה של האלמנטים בפרק זה כוללים את כל המפורט ברשימות לרבות: אטמים אקוסטיים, מחזירי שמן, בקרת פתיחה, ידיות מסוגים שונים, פינות, קצה קיר, פרט סכין בגובה המחיצות, פינויים לאביזרי חשמל, התחברויות למחיצות גבס/קירות מסך/ פרופילים מסוגים שונים וכו'.</t>
  </si>
  <si>
    <t>42.01.0002</t>
  </si>
  <si>
    <t>מחירי המחיצות המודולריות כוללות קלין תותב מעץ ברוחב וגובה ע"פ הנדרש בשטח, כגובה חיפוי רצפה/פרקט לצורך יצירת מסלול התקנה אחיד למחיצות המודולריות לאורך תפר החיבור בין 2 סוגי חיפוי רצפה שונים.</t>
  </si>
  <si>
    <t>42.01.0003</t>
  </si>
  <si>
    <t>הערה: מחירי היחידה של האלמנטים בפרק זה כוללים את ביצוע כל פרטי ההתחברות למיניהם על מחיצות גבס, סינרים, ציפויים / חיפויים וכו' אלא אם אלו נמדדים במפורש בכתב כמויות זה.</t>
  </si>
  <si>
    <t>42.01.0004</t>
  </si>
  <si>
    <t>הערה: מחירי היחידה כוללים הכנת תוכניות SHOP DRAWINGS לתיאום ואישור האדריכל.</t>
  </si>
  <si>
    <t>42.01.0005</t>
  </si>
  <si>
    <t>הערה כללית: הקבלן מאשר בחתימתו כי קרא והבין את המפורט ברשימות וכי הפריטים המוצעים על ידו במחירים הנקובים להלן, מקיימים את כל דרישות מפרט זה לרבות דרישות הפרזול המיוחדות המפורטות ברשימת הדלתות של יועץ הבטיחות.</t>
  </si>
  <si>
    <t>42.01.0006</t>
  </si>
  <si>
    <t>הערה: במסגרת מכרז זה מפורטים דגמים מסוימים של הספק הנבחר ברשימת האלומיניום. לקבלן שמורה האופציה להציע חלופות שוות ערך. למזמין שמורה האופציה להחליט האם לקבל את הצעת הקבלן או לבחור במוצר שווה ערך. בחירתו של המזמין תהיה סופית ומכרעת ובלתי ניתנת לערעור וללא כל חובת נימוק.</t>
  </si>
  <si>
    <t>42.01.0010</t>
  </si>
  <si>
    <t>מערכת מחיצות אינטגרליות למשרדים הכוללת אגף קבוע ודלת חד כנפית במידות כלליות 216/270 ס"מ, מטיפוס alu-1 ברשימה.</t>
  </si>
  <si>
    <t>42.01.0020</t>
  </si>
  <si>
    <t>מערכת מחיצות אינטגרליות למשרדים הכוללת אגף קבוע במידות כלליות 70/270 ס"מ, מטיפוס alu-2 ברשימה.</t>
  </si>
  <si>
    <t>42.01.0030</t>
  </si>
  <si>
    <t>דלת חד כנפית במידות כלליות 95/270 ס"מ, מטיפוס alu-3 ברשימה.</t>
  </si>
  <si>
    <t>42.01.0040</t>
  </si>
  <si>
    <t>מערכת מחיצות אינטגרליות למשרדים הכוללת אגף קבוע ודלת חד כנפית במידות כלליות 285/270 ס"מ, מטיפוס alu-4 ברשימה.</t>
  </si>
  <si>
    <t>42.01.0050</t>
  </si>
  <si>
    <t>מערכת מחיצות אינטגרליות למשרדים הכוללת אגף קבוע ודלת חד כנפית במידות כלליות 269/270 ס"מ, מטיפוס alu-5 ברשימה.</t>
  </si>
  <si>
    <t>42.01.0060</t>
  </si>
  <si>
    <t>פרט אטום חולף / פאנל הדלקה ממתכת המשמש כפרט עטיפה אקוסטי לקבלת קירות גבס ניצבים ו/או כפאנל דו צדדי בגמר מתכת מתקבל בצמוד למשקוף דלת עבור מתג הדלקה. ברוחב 18-29 ס"מ ובגובה מלא של המחיצה. המערכת צבועה בתנור 80 מיקרון, צבעים ע"פ קטלוג RAL מסטנדרט היצרן. מטיפוס alu-6 ברשימה.</t>
  </si>
  <si>
    <t>42.01.0070</t>
  </si>
  <si>
    <t>מערכת מחיצות אינטגרליות למשרדים הכוללת אגף קבוע ודלת חד כנפית במידות כלליות 222/270 ס"מ, מטיפוס alu-7 ברשימה.</t>
  </si>
  <si>
    <t>42.01.0080</t>
  </si>
  <si>
    <t>מערכת מחיצות אינטגרליות למשרדים הכוללת אגף קבוע ודלת חד כנפית במידות כלליות 239/270 ס"מ, מטיפוס alu-8 ברשימה.</t>
  </si>
  <si>
    <t>42.01.0090</t>
  </si>
  <si>
    <t>מערכת מחיצות אינטגרליות למשרדים הכוללת אגף קבוע ודלת חד כנפית במידות כלליות 250/270 ס"מ, מטיפוס alu-9 ברשימה.</t>
  </si>
  <si>
    <t>42.01.0100</t>
  </si>
  <si>
    <t>מערכת מחיצות אינטגרליות למשרדים הכוללת אגף קבוע ודלת חד כנפית במידות כלליות 366/270 ס"מ, מטיפוס alu-10 ברשימה.</t>
  </si>
  <si>
    <t>42.01.0110</t>
  </si>
  <si>
    <t>מערכת מחיצות אינטגרליות למשרדים הכוללת אגף קבוע ודלת חד כנפית במידות כלליות 253/270 ס"מ, מטיפוס alu-11 ברשימה.</t>
  </si>
  <si>
    <t>42.01.0120</t>
  </si>
  <si>
    <t>מערכת מחיצות אינטגרליות למשרדים הכוללת אגף קבוע ודלת חד כנפית במידות כלליות 267/270 ס"מ, מטיפוס alu-12 ברשימה.</t>
  </si>
  <si>
    <t>42.01.0130</t>
  </si>
  <si>
    <t>מערכת מחיצות אינטגרליות למשרדים הכוללת אגף קבוע ודלת חד כנפית במידות כלליות 297/270 ס"מ, מטיפוס alu-13 ברשימה.</t>
  </si>
  <si>
    <t>42.01.0140</t>
  </si>
  <si>
    <t>מערכת מחיצות אינטגרליות למשרדים הכוללת אגף קבוע ודלת חד כנפית במידות כלליות 261/270 ס"מ, מטיפוס alu-14 ברשימה.</t>
  </si>
  <si>
    <t>42.01.0150</t>
  </si>
  <si>
    <t>מערכת מחיצות אינטגרליות למשרדים הכוללת אגף קבוע ודלת חד כנפית במידות כלליות 273/270 ס"מ, מטיפוס alu-15 ברשימה.</t>
  </si>
  <si>
    <t>42.01.0160</t>
  </si>
  <si>
    <t>מערכת מחיצות אינטגרליות למשרדים הכוללת אגף קבוע במידות כלליות 105/270 ס"מ, מטיפוס alu-16 ברשימה.</t>
  </si>
  <si>
    <t>42.01.0170</t>
  </si>
  <si>
    <t>מערכת מחיצות אינטגרליות למשרדים הכוללת אגף קבוע במידות כלליות 105/160 ס"מ, מטיפוס alu-17 ברשימה.</t>
  </si>
  <si>
    <t>42.01.0180</t>
  </si>
  <si>
    <t>מערכת מחיצות אינטגרליות למשרדים הכוללת אגף קבוע ודלת חד כנפית במידות כלליות 333/270 ס"מ, מטיפוס alu-18 ברשימה.</t>
  </si>
  <si>
    <t>42.01.0190</t>
  </si>
  <si>
    <t>מערכת מחיצות אינטגרליות למשרדים הכוללת אגף קבוע ודלת חד כנפית במידות כלליות 242/270 ס"מ, מטיפוס alu-19 ברשימה.</t>
  </si>
  <si>
    <t>סה"כ מחיצות מודולריות</t>
  </si>
  <si>
    <t>43.00.0000</t>
  </si>
  <si>
    <t>ח.כביסה</t>
  </si>
  <si>
    <t>43.01.0000</t>
  </si>
  <si>
    <t>שפוץ ח. כביסה</t>
  </si>
  <si>
    <t>43.01.0001</t>
  </si>
  <si>
    <t xml:space="preserve">שפוץ ח. כביסה עפ"י הוראות מסמך מצורף </t>
  </si>
  <si>
    <t>קומפ</t>
  </si>
  <si>
    <t>רכוז פרקים</t>
  </si>
  <si>
    <t>מס</t>
  </si>
  <si>
    <t>06</t>
  </si>
  <si>
    <t>07</t>
  </si>
  <si>
    <t>08</t>
  </si>
  <si>
    <t>10</t>
  </si>
  <si>
    <t>11</t>
  </si>
  <si>
    <t>15</t>
  </si>
  <si>
    <t>18</t>
  </si>
  <si>
    <t>22</t>
  </si>
  <si>
    <t>24</t>
  </si>
  <si>
    <t>34.3</t>
  </si>
  <si>
    <t>35</t>
  </si>
  <si>
    <t>36</t>
  </si>
  <si>
    <t xml:space="preserve">סה"כ ח.כביסה </t>
  </si>
  <si>
    <t>סה"כ עלות ללא מעמ משרדי מי רעננה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</si>
</sst>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14" x14ac:knownFonts="1">
    <font>
      <sz val="11"/>
      <color rgb="FF000000"/>
      <name val="Arial"/>
      <family val="2"/>
      <charset val="177"/>
    </font>
    <font>
      <sz val="11"/>
      <color rgb="FF0000FF"/>
      <name val="Arial"/>
      <family val="2"/>
      <charset val="177"/>
    </font>
    <font>
      <sz val="11"/>
      <color rgb="FFFF0000"/>
      <name val="Arial"/>
      <family val="2"/>
    </font>
    <font>
      <b/>
      <sz val="11"/>
      <color rgb="FF000000"/>
      <name val="Arial"/>
      <family val="2"/>
    </font>
    <font>
      <sz val="11"/>
      <color rgb="FFFF0000"/>
      <name val="Arial"/>
      <family val="2"/>
      <charset val="177"/>
    </font>
    <font>
      <b/>
      <sz val="14"/>
      <name val="Arial"/>
      <family val="2"/>
    </font>
    <font>
      <sz val="14"/>
      <name val="Arial"/>
      <family val="2"/>
    </font>
    <font>
      <sz val="11"/>
      <name val="Arial"/>
      <family val="2"/>
    </font>
    <font>
      <b/>
      <sz val="11"/>
      <name val="Arial"/>
      <family val="2"/>
    </font>
    <font>
      <b/>
      <sz val="12"/>
      <name val="Arial"/>
      <family val="2"/>
    </font>
    <font>
      <sz val="12"/>
      <name val="Arial"/>
      <family val="2"/>
    </font>
    <font>
      <b/>
      <sz val="12"/>
      <color rgb="FF0000FF"/>
      <name val="Arial"/>
      <family val="2"/>
    </font>
    <font>
      <b/>
      <sz val="11"/>
      <color rgb="FFFF0000"/>
      <name val="Arial"/>
      <family val="2"/>
    </font>
    <font>
      <b/>
      <sz val="12"/>
      <color rgb="FFFF0000"/>
      <name val="Arial"/>
      <family val="2"/>
    </font>
  </fonts>
  <fills count="5">
    <fill>
      <patternFill patternType="none"/>
    </fill>
    <fill>
      <patternFill patternType="gray125"/>
    </fill>
    <fill>
      <patternFill patternType="solid">
        <fgColor rgb="FFFFFF99"/>
        <bgColor rgb="FFFFFFCC"/>
      </patternFill>
    </fill>
    <fill>
      <patternFill patternType="solid">
        <fgColor rgb="FFFFFF00"/>
        <bgColor rgb="FFFFFF00"/>
      </patternFill>
    </fill>
    <fill>
      <patternFill patternType="solid">
        <fgColor rgb="FFFFFF00"/>
        <bgColor indexed="64"/>
      </patternFill>
    </fill>
  </fills>
  <borders count="28">
    <border>
      <left/>
      <right/>
      <top/>
      <bottom/>
      <diagonal/>
    </border>
    <border>
      <left style="thick">
        <color auto="1"/>
      </left>
      <right style="thick">
        <color auto="1"/>
      </right>
      <top style="thick">
        <color auto="1"/>
      </top>
      <bottom style="thick">
        <color auto="1"/>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thick">
        <color auto="1"/>
      </left>
      <right style="thick">
        <color auto="1"/>
      </right>
      <top style="thick">
        <color auto="1"/>
      </top>
      <bottom style="medium">
        <color auto="1"/>
      </bottom>
      <diagonal/>
    </border>
    <border>
      <left style="thick">
        <color auto="1"/>
      </left>
      <right style="medium">
        <color auto="1"/>
      </right>
      <top/>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style="thick">
        <color auto="1"/>
      </right>
      <top/>
      <bottom style="thick">
        <color auto="1"/>
      </bottom>
      <diagonal/>
    </border>
    <border>
      <left style="thick">
        <color auto="1"/>
      </left>
      <right style="thick">
        <color auto="1"/>
      </right>
      <top style="medium">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156">
    <xf numFmtId="0" fontId="0" fillId="0" borderId="0" xfId="0"/>
    <xf numFmtId="49" fontId="0" fillId="0" borderId="0" xfId="0" applyNumberFormat="1" applyAlignment="1">
      <alignment horizontal="left"/>
    </xf>
    <xf numFmtId="49" fontId="0" fillId="0" borderId="0" xfId="0" applyNumberFormat="1" applyAlignment="1">
      <alignment horizontal="right" wrapText="1"/>
    </xf>
    <xf numFmtId="0" fontId="3" fillId="2" borderId="0" xfId="0" applyFont="1" applyFill="1"/>
    <xf numFmtId="0" fontId="4" fillId="0" borderId="0" xfId="0" applyFont="1"/>
    <xf numFmtId="0" fontId="2" fillId="0" borderId="0" xfId="0" applyFont="1"/>
    <xf numFmtId="49" fontId="8" fillId="0" borderId="2" xfId="0" applyNumberFormat="1" applyFont="1" applyBorder="1" applyAlignment="1">
      <alignment horizontal="left"/>
    </xf>
    <xf numFmtId="49" fontId="8" fillId="0" borderId="3" xfId="0" applyNumberFormat="1" applyFont="1" applyBorder="1" applyAlignment="1">
      <alignment horizontal="right" wrapText="1"/>
    </xf>
    <xf numFmtId="49" fontId="0" fillId="0" borderId="5" xfId="0" applyNumberFormat="1" applyBorder="1" applyAlignment="1">
      <alignment horizontal="left"/>
    </xf>
    <xf numFmtId="49" fontId="0" fillId="0" borderId="6" xfId="0" applyNumberFormat="1" applyBorder="1" applyAlignment="1">
      <alignment horizontal="right" wrapText="1"/>
    </xf>
    <xf numFmtId="0" fontId="9" fillId="0" borderId="6" xfId="0" applyFont="1" applyBorder="1" applyAlignment="1">
      <alignment wrapText="1"/>
    </xf>
    <xf numFmtId="0" fontId="9" fillId="0" borderId="7" xfId="0" applyFont="1" applyBorder="1"/>
    <xf numFmtId="0" fontId="7" fillId="0" borderId="5" xfId="0" applyFont="1" applyBorder="1"/>
    <xf numFmtId="0" fontId="8" fillId="0" borderId="6" xfId="0" applyFont="1" applyBorder="1" applyAlignment="1">
      <alignment wrapText="1"/>
    </xf>
    <xf numFmtId="0" fontId="7" fillId="0" borderId="6" xfId="0" applyFont="1" applyBorder="1"/>
    <xf numFmtId="0" fontId="8" fillId="0" borderId="7" xfId="0" applyFont="1" applyBorder="1"/>
    <xf numFmtId="0" fontId="7" fillId="0" borderId="6" xfId="0" applyFont="1" applyBorder="1" applyAlignment="1">
      <alignment wrapText="1"/>
    </xf>
    <xf numFmtId="0" fontId="7" fillId="0" borderId="7" xfId="0" applyFont="1" applyBorder="1"/>
    <xf numFmtId="49" fontId="2" fillId="0" borderId="6" xfId="0" applyNumberFormat="1" applyFont="1" applyBorder="1" applyAlignment="1">
      <alignment horizontal="right" wrapText="1"/>
    </xf>
    <xf numFmtId="49" fontId="4" fillId="0" borderId="5" xfId="0" applyNumberFormat="1" applyFont="1" applyBorder="1" applyAlignment="1">
      <alignment horizontal="left"/>
    </xf>
    <xf numFmtId="49" fontId="4" fillId="0" borderId="6" xfId="0" applyNumberFormat="1" applyFont="1" applyBorder="1" applyAlignment="1">
      <alignment horizontal="right" wrapText="1"/>
    </xf>
    <xf numFmtId="49" fontId="2" fillId="0" borderId="5" xfId="0" applyNumberFormat="1" applyFont="1" applyBorder="1" applyAlignment="1">
      <alignment horizontal="left"/>
    </xf>
    <xf numFmtId="49" fontId="0" fillId="0" borderId="8" xfId="0" applyNumberFormat="1" applyBorder="1" applyAlignment="1">
      <alignment horizontal="left"/>
    </xf>
    <xf numFmtId="49" fontId="0" fillId="0" borderId="9" xfId="0" applyNumberFormat="1" applyBorder="1" applyAlignment="1">
      <alignment horizontal="right" wrapText="1"/>
    </xf>
    <xf numFmtId="49" fontId="0" fillId="0" borderId="11" xfId="0" applyNumberFormat="1" applyBorder="1" applyAlignment="1">
      <alignment horizontal="left"/>
    </xf>
    <xf numFmtId="49" fontId="0" fillId="0" borderId="12" xfId="0" applyNumberFormat="1" applyBorder="1" applyAlignment="1">
      <alignment horizontal="right" wrapText="1"/>
    </xf>
    <xf numFmtId="49" fontId="8" fillId="0" borderId="14" xfId="0" applyNumberFormat="1" applyFont="1" applyBorder="1" applyAlignment="1">
      <alignment horizontal="left"/>
    </xf>
    <xf numFmtId="49" fontId="8" fillId="0" borderId="15" xfId="0" applyNumberFormat="1" applyFont="1" applyBorder="1" applyAlignment="1">
      <alignment horizontal="right" wrapText="1"/>
    </xf>
    <xf numFmtId="49" fontId="8" fillId="0" borderId="17" xfId="0" applyNumberFormat="1" applyFont="1" applyBorder="1" applyAlignment="1">
      <alignment horizontal="left"/>
    </xf>
    <xf numFmtId="49" fontId="8" fillId="0" borderId="18" xfId="0" applyNumberFormat="1" applyFont="1" applyBorder="1" applyAlignment="1">
      <alignment horizontal="right" wrapText="1"/>
    </xf>
    <xf numFmtId="49" fontId="0" fillId="0" borderId="14" xfId="0" applyNumberFormat="1" applyBorder="1" applyAlignment="1">
      <alignment horizontal="left"/>
    </xf>
    <xf numFmtId="49" fontId="0" fillId="0" borderId="15" xfId="0" applyNumberFormat="1" applyBorder="1" applyAlignment="1">
      <alignment horizontal="right" wrapText="1"/>
    </xf>
    <xf numFmtId="0" fontId="8" fillId="0" borderId="17" xfId="0" applyFont="1" applyBorder="1"/>
    <xf numFmtId="0" fontId="9" fillId="0" borderId="18" xfId="0" applyFont="1" applyBorder="1" applyAlignment="1">
      <alignment wrapText="1"/>
    </xf>
    <xf numFmtId="0" fontId="8" fillId="0" borderId="18" xfId="0" applyFont="1" applyBorder="1"/>
    <xf numFmtId="0" fontId="9" fillId="0" borderId="19" xfId="0" applyFont="1" applyBorder="1"/>
    <xf numFmtId="0" fontId="11" fillId="0" borderId="1" xfId="0" applyFont="1" applyBorder="1" applyAlignment="1">
      <alignment horizontal="center"/>
    </xf>
    <xf numFmtId="49" fontId="11" fillId="0" borderId="1" xfId="0" applyNumberFormat="1" applyFont="1" applyBorder="1" applyAlignment="1">
      <alignment horizontal="center" wrapText="1"/>
    </xf>
    <xf numFmtId="0" fontId="8" fillId="4" borderId="17" xfId="0" applyFont="1" applyFill="1" applyBorder="1"/>
    <xf numFmtId="0" fontId="9" fillId="4" borderId="18" xfId="0" applyFont="1" applyFill="1" applyBorder="1" applyAlignment="1">
      <alignment wrapText="1"/>
    </xf>
    <xf numFmtId="0" fontId="8" fillId="4" borderId="18" xfId="0" applyFont="1" applyFill="1" applyBorder="1"/>
    <xf numFmtId="4" fontId="9" fillId="4" borderId="19" xfId="0" applyNumberFormat="1" applyFont="1" applyFill="1" applyBorder="1"/>
    <xf numFmtId="49" fontId="8" fillId="0" borderId="8" xfId="0" applyNumberFormat="1" applyFont="1" applyBorder="1" applyAlignment="1">
      <alignment horizontal="left"/>
    </xf>
    <xf numFmtId="0" fontId="8" fillId="0" borderId="9" xfId="0" applyFont="1" applyBorder="1" applyAlignment="1">
      <alignment wrapText="1"/>
    </xf>
    <xf numFmtId="0" fontId="7" fillId="0" borderId="9" xfId="0" applyFont="1" applyBorder="1"/>
    <xf numFmtId="0" fontId="8" fillId="0" borderId="10" xfId="0" applyFont="1" applyBorder="1"/>
    <xf numFmtId="0" fontId="8" fillId="0" borderId="18" xfId="0" applyFont="1" applyBorder="1" applyAlignment="1">
      <alignment wrapText="1"/>
    </xf>
    <xf numFmtId="0" fontId="7" fillId="0" borderId="18" xfId="0" applyFont="1" applyBorder="1"/>
    <xf numFmtId="49" fontId="8" fillId="4" borderId="17" xfId="0" applyNumberFormat="1" applyFont="1" applyFill="1" applyBorder="1" applyAlignment="1">
      <alignment horizontal="left"/>
    </xf>
    <xf numFmtId="0" fontId="9" fillId="4" borderId="19" xfId="0" applyFont="1" applyFill="1" applyBorder="1"/>
    <xf numFmtId="49" fontId="8" fillId="4" borderId="14" xfId="0" applyNumberFormat="1" applyFont="1" applyFill="1" applyBorder="1" applyAlignment="1">
      <alignment horizontal="left"/>
    </xf>
    <xf numFmtId="0" fontId="9" fillId="4" borderId="6" xfId="0" applyFont="1" applyFill="1" applyBorder="1" applyAlignment="1">
      <alignment wrapText="1"/>
    </xf>
    <xf numFmtId="0" fontId="8" fillId="4" borderId="6" xfId="0" applyFont="1" applyFill="1" applyBorder="1"/>
    <xf numFmtId="0" fontId="9" fillId="4" borderId="7" xfId="0" applyFont="1" applyFill="1" applyBorder="1"/>
    <xf numFmtId="49" fontId="9" fillId="0" borderId="15" xfId="0" applyNumberFormat="1" applyFont="1" applyBorder="1" applyAlignment="1">
      <alignment horizontal="right" wrapText="1"/>
    </xf>
    <xf numFmtId="0" fontId="8" fillId="0" borderId="19" xfId="0" applyFont="1" applyBorder="1"/>
    <xf numFmtId="49" fontId="8" fillId="0" borderId="21" xfId="0" applyNumberFormat="1" applyFont="1" applyBorder="1" applyAlignment="1">
      <alignment horizontal="left"/>
    </xf>
    <xf numFmtId="0" fontId="8" fillId="0" borderId="12" xfId="0" applyFont="1" applyBorder="1" applyAlignment="1">
      <alignment wrapText="1"/>
    </xf>
    <xf numFmtId="0" fontId="7" fillId="0" borderId="12" xfId="0" applyFont="1" applyBorder="1"/>
    <xf numFmtId="0" fontId="8" fillId="0" borderId="13" xfId="0" applyFont="1" applyBorder="1"/>
    <xf numFmtId="49" fontId="8" fillId="0" borderId="22" xfId="0" applyNumberFormat="1" applyFont="1" applyBorder="1" applyAlignment="1">
      <alignment horizontal="left"/>
    </xf>
    <xf numFmtId="49" fontId="8" fillId="0" borderId="23" xfId="0" applyNumberFormat="1" applyFont="1" applyBorder="1" applyAlignment="1">
      <alignment horizontal="right" wrapText="1"/>
    </xf>
    <xf numFmtId="49" fontId="8" fillId="0" borderId="5" xfId="0" applyNumberFormat="1" applyFont="1" applyBorder="1" applyAlignment="1">
      <alignment horizontal="left"/>
    </xf>
    <xf numFmtId="49" fontId="8" fillId="4" borderId="5" xfId="0" applyNumberFormat="1" applyFont="1" applyFill="1" applyBorder="1" applyAlignment="1">
      <alignment horizontal="left"/>
    </xf>
    <xf numFmtId="4" fontId="8" fillId="4" borderId="7" xfId="0" applyNumberFormat="1" applyFont="1" applyFill="1" applyBorder="1"/>
    <xf numFmtId="49" fontId="8" fillId="0" borderId="1" xfId="0" applyNumberFormat="1" applyFont="1" applyBorder="1" applyAlignment="1">
      <alignment horizontal="left"/>
    </xf>
    <xf numFmtId="0" fontId="8" fillId="0" borderId="20" xfId="0" applyFont="1" applyBorder="1" applyAlignment="1">
      <alignment wrapText="1"/>
    </xf>
    <xf numFmtId="0" fontId="7" fillId="0" borderId="20" xfId="0" applyFont="1" applyBorder="1"/>
    <xf numFmtId="0" fontId="8" fillId="0" borderId="20" xfId="0" applyFont="1" applyBorder="1"/>
    <xf numFmtId="49" fontId="8" fillId="0" borderId="25" xfId="0" applyNumberFormat="1" applyFont="1" applyBorder="1" applyAlignment="1">
      <alignment horizontal="left"/>
    </xf>
    <xf numFmtId="49" fontId="8" fillId="0" borderId="25" xfId="0" applyNumberFormat="1" applyFont="1" applyBorder="1" applyAlignment="1">
      <alignment horizontal="right" wrapText="1"/>
    </xf>
    <xf numFmtId="49" fontId="8" fillId="0" borderId="6" xfId="0" applyNumberFormat="1" applyFont="1" applyBorder="1" applyAlignment="1">
      <alignment horizontal="right" wrapText="1"/>
    </xf>
    <xf numFmtId="0" fontId="8" fillId="4" borderId="19" xfId="0" applyFont="1" applyFill="1" applyBorder="1"/>
    <xf numFmtId="49" fontId="8" fillId="0" borderId="20" xfId="0" applyNumberFormat="1" applyFont="1" applyBorder="1" applyAlignment="1">
      <alignment horizontal="left"/>
    </xf>
    <xf numFmtId="0" fontId="9" fillId="3" borderId="18" xfId="0" applyFont="1" applyFill="1" applyBorder="1" applyAlignment="1">
      <alignment wrapText="1"/>
    </xf>
    <xf numFmtId="0" fontId="7" fillId="3" borderId="18" xfId="0" applyFont="1" applyFill="1" applyBorder="1"/>
    <xf numFmtId="0" fontId="9" fillId="3" borderId="19" xfId="0" applyFont="1" applyFill="1" applyBorder="1"/>
    <xf numFmtId="0" fontId="10" fillId="3" borderId="18" xfId="0" applyFont="1" applyFill="1" applyBorder="1"/>
    <xf numFmtId="0" fontId="9" fillId="4" borderId="6" xfId="0" applyFont="1" applyFill="1" applyBorder="1"/>
    <xf numFmtId="0" fontId="8" fillId="4" borderId="7" xfId="0" applyFont="1" applyFill="1" applyBorder="1"/>
    <xf numFmtId="0" fontId="8" fillId="0" borderId="1" xfId="0" applyFont="1" applyBorder="1" applyAlignment="1">
      <alignment wrapText="1"/>
    </xf>
    <xf numFmtId="0" fontId="7" fillId="0" borderId="1" xfId="0" applyFont="1" applyBorder="1"/>
    <xf numFmtId="0" fontId="8" fillId="0" borderId="1" xfId="0" applyFont="1" applyBorder="1"/>
    <xf numFmtId="49" fontId="8" fillId="0" borderId="1" xfId="0" applyNumberFormat="1" applyFont="1" applyBorder="1" applyAlignment="1">
      <alignment horizontal="right" wrapText="1"/>
    </xf>
    <xf numFmtId="4" fontId="8" fillId="4" borderId="19" xfId="0" applyNumberFormat="1" applyFont="1" applyFill="1" applyBorder="1"/>
    <xf numFmtId="0" fontId="7" fillId="0" borderId="0" xfId="0" applyFont="1"/>
    <xf numFmtId="0" fontId="9" fillId="0" borderId="0" xfId="0" applyFont="1" applyAlignment="1">
      <alignment horizontal="center"/>
    </xf>
    <xf numFmtId="0" fontId="9" fillId="4" borderId="26" xfId="0" applyFont="1" applyFill="1" applyBorder="1"/>
    <xf numFmtId="0" fontId="8" fillId="4" borderId="26" xfId="0" applyFont="1" applyFill="1" applyBorder="1"/>
    <xf numFmtId="0" fontId="9" fillId="4" borderId="1" xfId="0" applyFont="1" applyFill="1" applyBorder="1" applyAlignment="1">
      <alignment horizontal="center"/>
    </xf>
    <xf numFmtId="0" fontId="10" fillId="4" borderId="1" xfId="0" applyFont="1" applyFill="1" applyBorder="1" applyAlignment="1">
      <alignment horizontal="center"/>
    </xf>
    <xf numFmtId="0" fontId="8" fillId="4" borderId="1" xfId="0" applyFont="1" applyFill="1" applyBorder="1" applyAlignment="1">
      <alignment horizontal="center"/>
    </xf>
    <xf numFmtId="0" fontId="7" fillId="4" borderId="1" xfId="0" applyFont="1" applyFill="1" applyBorder="1" applyAlignment="1">
      <alignment horizontal="center"/>
    </xf>
    <xf numFmtId="0" fontId="5" fillId="4" borderId="1" xfId="0" applyFont="1" applyFill="1" applyBorder="1" applyAlignment="1">
      <alignment horizontal="center"/>
    </xf>
    <xf numFmtId="0" fontId="6" fillId="4" borderId="1" xfId="0" applyFont="1" applyFill="1" applyBorder="1" applyAlignment="1">
      <alignment horizontal="center"/>
    </xf>
    <xf numFmtId="0" fontId="8" fillId="4" borderId="27" xfId="0" applyFont="1" applyFill="1" applyBorder="1" applyAlignment="1">
      <alignment horizontal="center"/>
    </xf>
    <xf numFmtId="49" fontId="12" fillId="0" borderId="6" xfId="0" applyNumberFormat="1" applyFont="1" applyBorder="1" applyAlignment="1">
      <alignment horizontal="right" wrapText="1"/>
    </xf>
    <xf numFmtId="49" fontId="8" fillId="0" borderId="0" xfId="0" applyNumberFormat="1" applyFont="1" applyAlignment="1">
      <alignment horizontal="left"/>
    </xf>
    <xf numFmtId="0" fontId="9" fillId="0" borderId="0" xfId="0" applyFont="1"/>
    <xf numFmtId="0" fontId="8" fillId="0" borderId="0" xfId="0" applyFont="1"/>
    <xf numFmtId="0" fontId="8" fillId="0" borderId="0" xfId="0" applyFont="1" applyAlignment="1">
      <alignment horizontal="center"/>
    </xf>
    <xf numFmtId="49" fontId="13" fillId="0" borderId="6" xfId="0" applyNumberFormat="1" applyFont="1" applyBorder="1" applyAlignment="1">
      <alignment horizontal="right" wrapText="1"/>
    </xf>
    <xf numFmtId="0" fontId="7" fillId="0" borderId="6" xfId="0" applyFont="1" applyBorder="1" applyProtection="1">
      <protection locked="0"/>
    </xf>
    <xf numFmtId="0" fontId="0" fillId="0" borderId="0" xfId="0"/>
    <xf numFmtId="164" fontId="11" fillId="0" borderId="1" xfId="0" applyNumberFormat="1" applyFont="1" applyBorder="1" applyAlignment="1">
      <alignment horizontal="center"/>
    </xf>
    <xf numFmtId="165" fontId="11" fillId="0" borderId="1" xfId="0" applyNumberFormat="1" applyFont="1" applyBorder="1" applyAlignment="1">
      <alignment horizontal="center"/>
    </xf>
    <xf numFmtId="165" fontId="0" fillId="0" borderId="0" xfId="0" applyNumberFormat="1"/>
    <xf numFmtId="164" fontId="8" fillId="0" borderId="3" xfId="0" applyNumberFormat="1" applyFont="1" applyBorder="1"/>
    <xf numFmtId="165" fontId="8" fillId="0" borderId="3" xfId="0" applyNumberFormat="1" applyFont="1" applyBorder="1"/>
    <xf numFmtId="165" fontId="8" fillId="0" borderId="4" xfId="0" applyNumberFormat="1" applyFont="1" applyBorder="1"/>
    <xf numFmtId="165" fontId="8" fillId="0" borderId="0" xfId="0" applyNumberFormat="1" applyFont="1"/>
    <xf numFmtId="164" fontId="8" fillId="0" borderId="6" xfId="0" applyNumberFormat="1" applyFont="1" applyBorder="1"/>
    <xf numFmtId="165" fontId="8" fillId="0" borderId="6" xfId="0" applyNumberFormat="1" applyFont="1" applyBorder="1"/>
    <xf numFmtId="165" fontId="8" fillId="0" borderId="7" xfId="0" applyNumberFormat="1" applyFont="1" applyBorder="1"/>
    <xf numFmtId="164" fontId="0" fillId="0" borderId="6" xfId="0" applyNumberFormat="1" applyBorder="1"/>
    <xf numFmtId="165" fontId="0" fillId="0" borderId="6" xfId="0" applyNumberFormat="1" applyBorder="1"/>
    <xf numFmtId="165" fontId="0" fillId="0" borderId="7" xfId="0" applyNumberFormat="1" applyBorder="1"/>
    <xf numFmtId="164" fontId="0" fillId="0" borderId="12" xfId="0" applyNumberFormat="1" applyBorder="1"/>
    <xf numFmtId="165" fontId="0" fillId="0" borderId="12" xfId="0" applyNumberFormat="1" applyBorder="1"/>
    <xf numFmtId="165" fontId="0" fillId="0" borderId="13" xfId="0" applyNumberFormat="1" applyBorder="1"/>
    <xf numFmtId="164" fontId="8" fillId="0" borderId="18" xfId="0" applyNumberFormat="1" applyFont="1" applyBorder="1"/>
    <xf numFmtId="165" fontId="8" fillId="0" borderId="18" xfId="0" applyNumberFormat="1" applyFont="1" applyBorder="1"/>
    <xf numFmtId="165" fontId="8" fillId="0" borderId="19" xfId="0" applyNumberFormat="1" applyFont="1" applyBorder="1"/>
    <xf numFmtId="164" fontId="0" fillId="0" borderId="15" xfId="0" applyNumberFormat="1" applyBorder="1"/>
    <xf numFmtId="165" fontId="0" fillId="0" borderId="15" xfId="0" applyNumberFormat="1" applyBorder="1" applyProtection="1">
      <protection locked="0"/>
    </xf>
    <xf numFmtId="165" fontId="0" fillId="0" borderId="16" xfId="0" applyNumberFormat="1" applyBorder="1"/>
    <xf numFmtId="165" fontId="0" fillId="0" borderId="6" xfId="0" applyNumberFormat="1" applyBorder="1" applyProtection="1">
      <protection locked="0"/>
    </xf>
    <xf numFmtId="165" fontId="0" fillId="0" borderId="12" xfId="0" applyNumberFormat="1" applyBorder="1" applyProtection="1">
      <protection locked="0"/>
    </xf>
    <xf numFmtId="164" fontId="8" fillId="0" borderId="15" xfId="0" applyNumberFormat="1" applyFont="1" applyBorder="1"/>
    <xf numFmtId="165" fontId="8" fillId="0" borderId="15" xfId="0" applyNumberFormat="1" applyFont="1" applyBorder="1"/>
    <xf numFmtId="165" fontId="8" fillId="0" borderId="16" xfId="0" applyNumberFormat="1" applyFont="1" applyBorder="1"/>
    <xf numFmtId="165" fontId="0" fillId="0" borderId="15" xfId="0" applyNumberFormat="1" applyBorder="1"/>
    <xf numFmtId="165" fontId="4" fillId="0" borderId="7" xfId="0" applyNumberFormat="1" applyFont="1" applyBorder="1"/>
    <xf numFmtId="165" fontId="2" fillId="0" borderId="0" xfId="0" applyNumberFormat="1" applyFont="1"/>
    <xf numFmtId="164" fontId="8" fillId="0" borderId="23" xfId="0" applyNumberFormat="1" applyFont="1" applyBorder="1"/>
    <xf numFmtId="165" fontId="8" fillId="0" borderId="23" xfId="0" applyNumberFormat="1" applyFont="1" applyBorder="1"/>
    <xf numFmtId="165" fontId="8" fillId="0" borderId="24" xfId="0" applyNumberFormat="1" applyFont="1" applyBorder="1"/>
    <xf numFmtId="165" fontId="12" fillId="0" borderId="0" xfId="0" applyNumberFormat="1" applyFont="1"/>
    <xf numFmtId="164" fontId="8" fillId="0" borderId="25" xfId="0" applyNumberFormat="1" applyFont="1" applyBorder="1"/>
    <xf numFmtId="165" fontId="8" fillId="0" borderId="25" xfId="0" applyNumberFormat="1" applyFont="1" applyBorder="1"/>
    <xf numFmtId="164" fontId="4" fillId="0" borderId="6" xfId="0" applyNumberFormat="1" applyFont="1" applyBorder="1"/>
    <xf numFmtId="165" fontId="4" fillId="0" borderId="6" xfId="0" applyNumberFormat="1" applyFont="1" applyBorder="1" applyProtection="1">
      <protection locked="0"/>
    </xf>
    <xf numFmtId="165" fontId="4" fillId="0" borderId="0" xfId="0" applyNumberFormat="1" applyFont="1"/>
    <xf numFmtId="164" fontId="2" fillId="0" borderId="6" xfId="0" applyNumberFormat="1" applyFont="1" applyBorder="1"/>
    <xf numFmtId="165" fontId="2" fillId="0" borderId="6" xfId="0" applyNumberFormat="1" applyFont="1" applyBorder="1" applyProtection="1">
      <protection locked="0"/>
    </xf>
    <xf numFmtId="165" fontId="2" fillId="0" borderId="7" xfId="0" applyNumberFormat="1" applyFont="1" applyBorder="1"/>
    <xf numFmtId="165" fontId="4" fillId="0" borderId="16" xfId="0" applyNumberFormat="1" applyFont="1" applyBorder="1"/>
    <xf numFmtId="164" fontId="8" fillId="0" borderId="1" xfId="0" applyNumberFormat="1" applyFont="1" applyBorder="1"/>
    <xf numFmtId="165" fontId="8" fillId="0" borderId="1" xfId="0" applyNumberFormat="1" applyFont="1" applyBorder="1"/>
    <xf numFmtId="165" fontId="3" fillId="0" borderId="7" xfId="0" applyNumberFormat="1" applyFont="1" applyBorder="1"/>
    <xf numFmtId="164" fontId="0" fillId="0" borderId="9" xfId="0" applyNumberFormat="1" applyBorder="1"/>
    <xf numFmtId="165" fontId="0" fillId="0" borderId="9" xfId="0" applyNumberFormat="1" applyBorder="1" applyProtection="1">
      <protection locked="0"/>
    </xf>
    <xf numFmtId="165" fontId="0" fillId="0" borderId="10" xfId="0" applyNumberFormat="1" applyBorder="1"/>
    <xf numFmtId="164" fontId="0" fillId="0" borderId="0" xfId="0" applyNumberFormat="1"/>
    <xf numFmtId="0" fontId="1" fillId="0" borderId="0" xfId="0" applyFont="1" applyAlignment="1">
      <alignment horizont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29"/>
  <sheetViews>
    <sheetView rightToLeft="1" tabSelected="1" topLeftCell="A231" zoomScaleNormal="100" workbookViewId="0">
      <selection activeCell="A237" sqref="A237:XFD237"/>
    </sheetView>
  </sheetViews>
  <sheetFormatPr defaultColWidth="9" defaultRowHeight="14" x14ac:dyDescent="0.3"/>
  <cols>
    <col min="1" max="1" width="10.58203125" style="103" customWidth="1"/>
    <col min="2" max="2" width="60.58203125" style="103" customWidth="1"/>
    <col min="4" max="4" width="8.83203125" style="103" customWidth="1"/>
    <col min="5" max="6" width="12.58203125" style="103" customWidth="1"/>
    <col min="7" max="7" width="46.58203125" style="103" customWidth="1"/>
  </cols>
  <sheetData>
    <row r="1" spans="1:8" ht="14.5" customHeight="1" thickBot="1" x14ac:dyDescent="0.35">
      <c r="E1" s="154" t="s">
        <v>0</v>
      </c>
      <c r="F1" s="155"/>
    </row>
    <row r="2" spans="1:8" ht="16.5" customHeight="1" thickTop="1" thickBot="1" x14ac:dyDescent="0.4">
      <c r="A2" s="36" t="s">
        <v>1</v>
      </c>
      <c r="B2" s="37" t="s">
        <v>2</v>
      </c>
      <c r="C2" s="37" t="s">
        <v>3</v>
      </c>
      <c r="D2" s="104" t="s">
        <v>4</v>
      </c>
      <c r="E2" s="105" t="s">
        <v>5</v>
      </c>
      <c r="F2" s="105" t="s">
        <v>6</v>
      </c>
      <c r="G2" s="106"/>
      <c r="H2" s="106"/>
    </row>
    <row r="3" spans="1:8" ht="15" customHeight="1" thickTop="1" thickBot="1" x14ac:dyDescent="0.35">
      <c r="A3" s="6" t="s">
        <v>7</v>
      </c>
      <c r="B3" s="7" t="s">
        <v>8</v>
      </c>
      <c r="C3" s="7"/>
      <c r="D3" s="107"/>
      <c r="E3" s="108"/>
      <c r="F3" s="109"/>
      <c r="G3" s="110"/>
      <c r="H3" s="110"/>
    </row>
    <row r="4" spans="1:8" ht="14.5" customHeight="1" thickBot="1" x14ac:dyDescent="0.35">
      <c r="A4" s="62" t="s">
        <v>7</v>
      </c>
      <c r="B4" s="71" t="s">
        <v>9</v>
      </c>
      <c r="C4" s="71"/>
      <c r="D4" s="111"/>
      <c r="E4" s="112"/>
      <c r="F4" s="113"/>
      <c r="G4" s="110"/>
      <c r="H4" s="110"/>
    </row>
    <row r="5" spans="1:8" ht="14.5" customHeight="1" thickBot="1" x14ac:dyDescent="0.35">
      <c r="A5" s="62" t="s">
        <v>10</v>
      </c>
      <c r="B5" s="71" t="s">
        <v>11</v>
      </c>
      <c r="C5" s="71"/>
      <c r="D5" s="111"/>
      <c r="E5" s="112"/>
      <c r="F5" s="113"/>
      <c r="G5" s="110"/>
      <c r="H5" s="110"/>
    </row>
    <row r="6" spans="1:8" ht="70.5" customHeight="1" thickBot="1" x14ac:dyDescent="0.35">
      <c r="A6" s="8" t="s">
        <v>12</v>
      </c>
      <c r="B6" s="9" t="s">
        <v>13</v>
      </c>
      <c r="C6" s="9" t="s">
        <v>14</v>
      </c>
      <c r="D6" s="114"/>
      <c r="E6" s="115"/>
      <c r="F6" s="116"/>
      <c r="G6" s="106"/>
      <c r="H6" s="106"/>
    </row>
    <row r="7" spans="1:8" ht="70.5" customHeight="1" thickBot="1" x14ac:dyDescent="0.35">
      <c r="A7" s="8" t="s">
        <v>15</v>
      </c>
      <c r="B7" s="9" t="s">
        <v>16</v>
      </c>
      <c r="C7" s="9" t="s">
        <v>14</v>
      </c>
      <c r="D7" s="114"/>
      <c r="E7" s="115"/>
      <c r="F7" s="116"/>
      <c r="G7" s="106"/>
      <c r="H7" s="106"/>
    </row>
    <row r="8" spans="1:8" ht="28.5" customHeight="1" thickBot="1" x14ac:dyDescent="0.35">
      <c r="A8" s="8" t="s">
        <v>17</v>
      </c>
      <c r="B8" s="9" t="s">
        <v>18</v>
      </c>
      <c r="C8" s="9" t="s">
        <v>14</v>
      </c>
      <c r="D8" s="114"/>
      <c r="E8" s="115"/>
      <c r="F8" s="116"/>
      <c r="G8" s="106"/>
      <c r="H8" s="106"/>
    </row>
    <row r="9" spans="1:8" ht="42.5" customHeight="1" thickBot="1" x14ac:dyDescent="0.35">
      <c r="A9" s="8" t="s">
        <v>19</v>
      </c>
      <c r="B9" s="9" t="s">
        <v>20</v>
      </c>
      <c r="C9" s="9" t="s">
        <v>14</v>
      </c>
      <c r="D9" s="114"/>
      <c r="E9" s="115"/>
      <c r="F9" s="116"/>
      <c r="G9" s="106"/>
      <c r="H9" s="106"/>
    </row>
    <row r="10" spans="1:8" ht="28.5" customHeight="1" thickBot="1" x14ac:dyDescent="0.35">
      <c r="A10" s="8" t="s">
        <v>21</v>
      </c>
      <c r="B10" s="9" t="s">
        <v>22</v>
      </c>
      <c r="C10" s="9" t="s">
        <v>14</v>
      </c>
      <c r="D10" s="114"/>
      <c r="E10" s="115"/>
      <c r="F10" s="116"/>
      <c r="G10" s="106"/>
      <c r="H10" s="106"/>
    </row>
    <row r="11" spans="1:8" ht="28.5" customHeight="1" thickBot="1" x14ac:dyDescent="0.35">
      <c r="A11" s="8" t="s">
        <v>23</v>
      </c>
      <c r="B11" s="9" t="s">
        <v>24</v>
      </c>
      <c r="C11" s="9" t="s">
        <v>14</v>
      </c>
      <c r="D11" s="114"/>
      <c r="E11" s="115"/>
      <c r="F11" s="116"/>
      <c r="G11" s="106"/>
      <c r="H11" s="106"/>
    </row>
    <row r="12" spans="1:8" ht="42.5" customHeight="1" thickBot="1" x14ac:dyDescent="0.35">
      <c r="A12" s="8" t="s">
        <v>25</v>
      </c>
      <c r="B12" s="9" t="s">
        <v>26</v>
      </c>
      <c r="C12" s="9" t="s">
        <v>14</v>
      </c>
      <c r="D12" s="114"/>
      <c r="E12" s="115"/>
      <c r="F12" s="116"/>
      <c r="G12" s="106"/>
      <c r="H12" s="106"/>
    </row>
    <row r="13" spans="1:8" ht="42.5" customHeight="1" thickBot="1" x14ac:dyDescent="0.35">
      <c r="A13" s="8" t="s">
        <v>27</v>
      </c>
      <c r="B13" s="9" t="s">
        <v>28</v>
      </c>
      <c r="C13" s="9" t="s">
        <v>14</v>
      </c>
      <c r="D13" s="114"/>
      <c r="E13" s="115"/>
      <c r="F13" s="116"/>
      <c r="G13" s="106"/>
      <c r="H13" s="106"/>
    </row>
    <row r="14" spans="1:8" ht="42.5" customHeight="1" thickBot="1" x14ac:dyDescent="0.35">
      <c r="A14" s="8" t="s">
        <v>27</v>
      </c>
      <c r="B14" s="9" t="s">
        <v>29</v>
      </c>
      <c r="C14" s="9" t="s">
        <v>14</v>
      </c>
      <c r="D14" s="114"/>
      <c r="E14" s="115"/>
      <c r="F14" s="116"/>
      <c r="G14" s="106"/>
      <c r="H14" s="106"/>
    </row>
    <row r="15" spans="1:8" ht="28.5" customHeight="1" thickBot="1" x14ac:dyDescent="0.35">
      <c r="A15" s="8" t="s">
        <v>27</v>
      </c>
      <c r="B15" s="9" t="s">
        <v>30</v>
      </c>
      <c r="C15" s="9" t="s">
        <v>14</v>
      </c>
      <c r="D15" s="114"/>
      <c r="E15" s="115"/>
      <c r="F15" s="116"/>
      <c r="G15" s="106"/>
      <c r="H15" s="106"/>
    </row>
    <row r="16" spans="1:8" ht="28.5" customHeight="1" thickBot="1" x14ac:dyDescent="0.35">
      <c r="A16" s="8" t="s">
        <v>27</v>
      </c>
      <c r="B16" s="9" t="s">
        <v>31</v>
      </c>
      <c r="C16" s="9" t="s">
        <v>14</v>
      </c>
      <c r="D16" s="114"/>
      <c r="E16" s="115"/>
      <c r="F16" s="116"/>
      <c r="G16" s="106"/>
      <c r="H16" s="106"/>
    </row>
    <row r="17" spans="1:8" ht="28.5" customHeight="1" thickBot="1" x14ac:dyDescent="0.35">
      <c r="A17" s="8" t="s">
        <v>27</v>
      </c>
      <c r="B17" s="9" t="s">
        <v>32</v>
      </c>
      <c r="C17" s="9" t="s">
        <v>14</v>
      </c>
      <c r="D17" s="114"/>
      <c r="E17" s="115"/>
      <c r="F17" s="116"/>
      <c r="G17" s="106"/>
      <c r="H17" s="106"/>
    </row>
    <row r="18" spans="1:8" ht="56.5" customHeight="1" thickBot="1" x14ac:dyDescent="0.35">
      <c r="A18" s="8" t="s">
        <v>27</v>
      </c>
      <c r="B18" s="9" t="s">
        <v>33</v>
      </c>
      <c r="C18" s="9" t="s">
        <v>14</v>
      </c>
      <c r="D18" s="114"/>
      <c r="E18" s="115"/>
      <c r="F18" s="116"/>
      <c r="G18" s="106"/>
      <c r="H18" s="106"/>
    </row>
    <row r="19" spans="1:8" ht="28.5" customHeight="1" thickBot="1" x14ac:dyDescent="0.35">
      <c r="A19" s="8" t="s">
        <v>27</v>
      </c>
      <c r="B19" s="9" t="s">
        <v>34</v>
      </c>
      <c r="C19" s="9" t="s">
        <v>14</v>
      </c>
      <c r="D19" s="114"/>
      <c r="E19" s="115"/>
      <c r="F19" s="116"/>
      <c r="G19" s="106"/>
      <c r="H19" s="106"/>
    </row>
    <row r="20" spans="1:8" ht="56.5" customHeight="1" thickBot="1" x14ac:dyDescent="0.35">
      <c r="A20" s="8" t="s">
        <v>27</v>
      </c>
      <c r="B20" s="9" t="s">
        <v>35</v>
      </c>
      <c r="C20" s="9" t="s">
        <v>14</v>
      </c>
      <c r="D20" s="114"/>
      <c r="E20" s="115"/>
      <c r="F20" s="116"/>
      <c r="G20" s="106"/>
      <c r="H20" s="106"/>
    </row>
    <row r="21" spans="1:8" ht="28.5" customHeight="1" thickBot="1" x14ac:dyDescent="0.35">
      <c r="A21" s="8" t="s">
        <v>27</v>
      </c>
      <c r="B21" s="9" t="s">
        <v>36</v>
      </c>
      <c r="C21" s="9" t="s">
        <v>14</v>
      </c>
      <c r="D21" s="114"/>
      <c r="E21" s="115"/>
      <c r="F21" s="116"/>
      <c r="G21" s="106"/>
      <c r="H21" s="106"/>
    </row>
    <row r="22" spans="1:8" ht="28.5" customHeight="1" thickBot="1" x14ac:dyDescent="0.35">
      <c r="A22" s="8" t="s">
        <v>27</v>
      </c>
      <c r="B22" s="9" t="s">
        <v>37</v>
      </c>
      <c r="C22" s="9" t="s">
        <v>14</v>
      </c>
      <c r="D22" s="114"/>
      <c r="E22" s="115"/>
      <c r="F22" s="116"/>
      <c r="G22" s="106"/>
      <c r="H22" s="106"/>
    </row>
    <row r="23" spans="1:8" ht="42.5" customHeight="1" thickBot="1" x14ac:dyDescent="0.35">
      <c r="A23" s="8" t="s">
        <v>27</v>
      </c>
      <c r="B23" s="9" t="s">
        <v>38</v>
      </c>
      <c r="C23" s="9" t="s">
        <v>14</v>
      </c>
      <c r="D23" s="114"/>
      <c r="E23" s="115"/>
      <c r="F23" s="116"/>
      <c r="G23" s="106"/>
      <c r="H23" s="106"/>
    </row>
    <row r="24" spans="1:8" ht="14.5" customHeight="1" thickBot="1" x14ac:dyDescent="0.35">
      <c r="A24" s="62" t="s">
        <v>39</v>
      </c>
      <c r="B24" s="71" t="s">
        <v>11</v>
      </c>
      <c r="C24" s="71"/>
      <c r="D24" s="111"/>
      <c r="E24" s="112"/>
      <c r="F24" s="113"/>
      <c r="G24" s="110"/>
      <c r="H24" s="110"/>
    </row>
    <row r="25" spans="1:8" ht="126.5" customHeight="1" thickBot="1" x14ac:dyDescent="0.35">
      <c r="A25" s="8" t="s">
        <v>40</v>
      </c>
      <c r="B25" s="9" t="s">
        <v>41</v>
      </c>
      <c r="C25" s="9" t="s">
        <v>14</v>
      </c>
      <c r="D25" s="114"/>
      <c r="E25" s="115"/>
      <c r="F25" s="116"/>
      <c r="G25" s="106"/>
      <c r="H25" s="106"/>
    </row>
    <row r="26" spans="1:8" ht="84.5" customHeight="1" thickBot="1" x14ac:dyDescent="0.35">
      <c r="A26" s="8" t="s">
        <v>40</v>
      </c>
      <c r="B26" s="9" t="s">
        <v>42</v>
      </c>
      <c r="C26" s="9" t="s">
        <v>14</v>
      </c>
      <c r="D26" s="114"/>
      <c r="E26" s="115"/>
      <c r="F26" s="116"/>
      <c r="G26" s="106"/>
      <c r="H26" s="106"/>
    </row>
    <row r="27" spans="1:8" ht="28.5" customHeight="1" thickBot="1" x14ac:dyDescent="0.35">
      <c r="A27" s="8" t="s">
        <v>40</v>
      </c>
      <c r="B27" s="9" t="s">
        <v>43</v>
      </c>
      <c r="C27" s="9" t="s">
        <v>14</v>
      </c>
      <c r="D27" s="114"/>
      <c r="E27" s="115"/>
      <c r="F27" s="116"/>
      <c r="G27" s="106"/>
      <c r="H27" s="106"/>
    </row>
    <row r="28" spans="1:8" ht="28.5" customHeight="1" thickBot="1" x14ac:dyDescent="0.35">
      <c r="A28" s="8" t="s">
        <v>40</v>
      </c>
      <c r="B28" s="9" t="s">
        <v>44</v>
      </c>
      <c r="C28" s="9" t="s">
        <v>14</v>
      </c>
      <c r="D28" s="114"/>
      <c r="E28" s="115"/>
      <c r="F28" s="116"/>
      <c r="G28" s="106"/>
      <c r="H28" s="106"/>
    </row>
    <row r="29" spans="1:8" ht="42.5" customHeight="1" thickBot="1" x14ac:dyDescent="0.35">
      <c r="A29" s="8" t="s">
        <v>40</v>
      </c>
      <c r="B29" s="9" t="s">
        <v>45</v>
      </c>
      <c r="C29" s="9" t="s">
        <v>14</v>
      </c>
      <c r="D29" s="114"/>
      <c r="E29" s="115"/>
      <c r="F29" s="116"/>
      <c r="G29" s="106"/>
      <c r="H29" s="106"/>
    </row>
    <row r="30" spans="1:8" ht="42.5" customHeight="1" thickBot="1" x14ac:dyDescent="0.35">
      <c r="A30" s="8" t="s">
        <v>40</v>
      </c>
      <c r="B30" s="9" t="s">
        <v>46</v>
      </c>
      <c r="C30" s="9" t="s">
        <v>14</v>
      </c>
      <c r="D30" s="114"/>
      <c r="E30" s="115"/>
      <c r="F30" s="116"/>
      <c r="G30" s="106"/>
      <c r="H30" s="106"/>
    </row>
    <row r="31" spans="1:8" ht="28.5" customHeight="1" thickBot="1" x14ac:dyDescent="0.35">
      <c r="A31" s="8" t="s">
        <v>40</v>
      </c>
      <c r="B31" s="9" t="s">
        <v>47</v>
      </c>
      <c r="C31" s="9" t="s">
        <v>14</v>
      </c>
      <c r="D31" s="114"/>
      <c r="E31" s="115"/>
      <c r="F31" s="116"/>
      <c r="G31" s="106"/>
      <c r="H31" s="106"/>
    </row>
    <row r="32" spans="1:8" ht="42.5" customHeight="1" thickBot="1" x14ac:dyDescent="0.35">
      <c r="A32" s="8" t="s">
        <v>48</v>
      </c>
      <c r="B32" s="9" t="s">
        <v>49</v>
      </c>
      <c r="C32" s="9" t="s">
        <v>14</v>
      </c>
      <c r="D32" s="114"/>
      <c r="E32" s="115"/>
      <c r="F32" s="116"/>
      <c r="G32" s="106"/>
      <c r="H32" s="106"/>
    </row>
    <row r="33" spans="1:8" ht="70.5" customHeight="1" thickBot="1" x14ac:dyDescent="0.35">
      <c r="A33" s="24" t="s">
        <v>50</v>
      </c>
      <c r="B33" s="25" t="s">
        <v>51</v>
      </c>
      <c r="C33" s="25" t="s">
        <v>14</v>
      </c>
      <c r="D33" s="117"/>
      <c r="E33" s="118"/>
      <c r="F33" s="119"/>
      <c r="G33" s="106"/>
      <c r="H33" s="106"/>
    </row>
    <row r="34" spans="1:8" ht="15" customHeight="1" thickTop="1" thickBot="1" x14ac:dyDescent="0.35">
      <c r="A34" s="28" t="s">
        <v>52</v>
      </c>
      <c r="B34" s="29" t="s">
        <v>53</v>
      </c>
      <c r="C34" s="29"/>
      <c r="D34" s="120"/>
      <c r="E34" s="121"/>
      <c r="F34" s="122"/>
      <c r="G34" s="110"/>
      <c r="H34" s="110"/>
    </row>
    <row r="35" spans="1:8" ht="15" customHeight="1" thickTop="1" thickBot="1" x14ac:dyDescent="0.35">
      <c r="A35" s="28" t="s">
        <v>54</v>
      </c>
      <c r="B35" s="29" t="s">
        <v>55</v>
      </c>
      <c r="C35" s="29"/>
      <c r="D35" s="120"/>
      <c r="E35" s="121"/>
      <c r="F35" s="122"/>
      <c r="G35" s="110"/>
      <c r="H35" s="110"/>
    </row>
    <row r="36" spans="1:8" ht="15" customHeight="1" thickTop="1" thickBot="1" x14ac:dyDescent="0.35">
      <c r="A36" s="30" t="s">
        <v>56</v>
      </c>
      <c r="B36" s="31" t="s">
        <v>57</v>
      </c>
      <c r="C36" s="31" t="s">
        <v>58</v>
      </c>
      <c r="D36" s="123">
        <v>1</v>
      </c>
      <c r="E36" s="124">
        <v>0</v>
      </c>
      <c r="F36" s="125">
        <f t="shared" ref="F36:F41" si="0">E36*D36</f>
        <v>0</v>
      </c>
      <c r="G36" s="106"/>
      <c r="H36" s="106"/>
    </row>
    <row r="37" spans="1:8" ht="28.5" customHeight="1" thickBot="1" x14ac:dyDescent="0.35">
      <c r="A37" s="8" t="s">
        <v>59</v>
      </c>
      <c r="B37" s="9" t="s">
        <v>60</v>
      </c>
      <c r="C37" s="9" t="s">
        <v>61</v>
      </c>
      <c r="D37" s="114">
        <v>1</v>
      </c>
      <c r="E37" s="126">
        <v>0</v>
      </c>
      <c r="F37" s="116">
        <f t="shared" si="0"/>
        <v>0</v>
      </c>
      <c r="G37" s="106"/>
      <c r="H37" s="106"/>
    </row>
    <row r="38" spans="1:8" ht="56.5" customHeight="1" thickBot="1" x14ac:dyDescent="0.35">
      <c r="A38" s="8" t="s">
        <v>62</v>
      </c>
      <c r="B38" s="9" t="s">
        <v>63</v>
      </c>
      <c r="C38" s="9" t="s">
        <v>61</v>
      </c>
      <c r="D38" s="114">
        <v>1</v>
      </c>
      <c r="E38" s="126">
        <v>0</v>
      </c>
      <c r="F38" s="116">
        <f t="shared" si="0"/>
        <v>0</v>
      </c>
      <c r="G38" s="106"/>
      <c r="H38" s="106"/>
    </row>
    <row r="39" spans="1:8" ht="42.5" customHeight="1" thickBot="1" x14ac:dyDescent="0.35">
      <c r="A39" s="8" t="s">
        <v>64</v>
      </c>
      <c r="B39" s="9" t="s">
        <v>65</v>
      </c>
      <c r="C39" s="9" t="s">
        <v>61</v>
      </c>
      <c r="D39" s="114">
        <v>1</v>
      </c>
      <c r="E39" s="126">
        <v>0</v>
      </c>
      <c r="F39" s="116">
        <f t="shared" si="0"/>
        <v>0</v>
      </c>
      <c r="G39" s="106"/>
      <c r="H39" s="106"/>
    </row>
    <row r="40" spans="1:8" ht="14.5" customHeight="1" thickBot="1" x14ac:dyDescent="0.35">
      <c r="A40" s="8" t="s">
        <v>66</v>
      </c>
      <c r="B40" s="9" t="s">
        <v>67</v>
      </c>
      <c r="C40" s="9" t="s">
        <v>61</v>
      </c>
      <c r="D40" s="114">
        <v>2</v>
      </c>
      <c r="E40" s="126">
        <v>0</v>
      </c>
      <c r="F40" s="116">
        <f t="shared" si="0"/>
        <v>0</v>
      </c>
      <c r="G40" s="106"/>
      <c r="H40" s="106"/>
    </row>
    <row r="41" spans="1:8" ht="14.5" customHeight="1" thickBot="1" x14ac:dyDescent="0.35">
      <c r="A41" s="24" t="s">
        <v>68</v>
      </c>
      <c r="B41" s="25" t="s">
        <v>69</v>
      </c>
      <c r="C41" s="25" t="s">
        <v>58</v>
      </c>
      <c r="D41" s="117">
        <v>1</v>
      </c>
      <c r="E41" s="127">
        <v>0</v>
      </c>
      <c r="F41" s="119">
        <f t="shared" si="0"/>
        <v>0</v>
      </c>
      <c r="G41" s="106"/>
      <c r="H41" s="106"/>
    </row>
    <row r="42" spans="1:8" ht="16.5" customHeight="1" thickTop="1" thickBot="1" x14ac:dyDescent="0.4">
      <c r="A42" s="32" t="s">
        <v>54</v>
      </c>
      <c r="B42" s="33" t="s">
        <v>70</v>
      </c>
      <c r="C42" s="34"/>
      <c r="D42" s="34"/>
      <c r="E42" s="34"/>
      <c r="F42" s="35">
        <f>SUM(F36:F41)</f>
        <v>0</v>
      </c>
      <c r="G42" s="99"/>
      <c r="H42" s="99"/>
    </row>
    <row r="43" spans="1:8" ht="15" customHeight="1" thickTop="1" thickBot="1" x14ac:dyDescent="0.35">
      <c r="A43" s="26" t="s">
        <v>71</v>
      </c>
      <c r="B43" s="27" t="s">
        <v>72</v>
      </c>
      <c r="C43" s="27"/>
      <c r="D43" s="128"/>
      <c r="E43" s="129"/>
      <c r="F43" s="130"/>
      <c r="G43" s="110"/>
      <c r="H43" s="110"/>
    </row>
    <row r="44" spans="1:8" ht="14.5" customHeight="1" thickBot="1" x14ac:dyDescent="0.35">
      <c r="A44" s="8" t="s">
        <v>73</v>
      </c>
      <c r="B44" s="9" t="s">
        <v>74</v>
      </c>
      <c r="C44" s="9" t="s">
        <v>58</v>
      </c>
      <c r="D44" s="114">
        <v>1</v>
      </c>
      <c r="E44" s="126">
        <v>0</v>
      </c>
      <c r="F44" s="116">
        <f>E44*D44</f>
        <v>0</v>
      </c>
      <c r="G44" s="106"/>
      <c r="H44" s="106"/>
    </row>
    <row r="45" spans="1:8" ht="14.5" customHeight="1" thickBot="1" x14ac:dyDescent="0.35">
      <c r="A45" s="8" t="s">
        <v>75</v>
      </c>
      <c r="B45" s="9" t="s">
        <v>76</v>
      </c>
      <c r="C45" s="9" t="s">
        <v>58</v>
      </c>
      <c r="D45" s="114">
        <v>1</v>
      </c>
      <c r="E45" s="126">
        <v>0</v>
      </c>
      <c r="F45" s="116">
        <f>E45*D45</f>
        <v>0</v>
      </c>
      <c r="G45" s="106"/>
      <c r="H45" s="106"/>
    </row>
    <row r="46" spans="1:8" ht="14.5" customHeight="1" thickBot="1" x14ac:dyDescent="0.35">
      <c r="A46" s="8" t="s">
        <v>77</v>
      </c>
      <c r="B46" s="9" t="s">
        <v>78</v>
      </c>
      <c r="C46" s="9" t="s">
        <v>58</v>
      </c>
      <c r="D46" s="114">
        <v>2</v>
      </c>
      <c r="E46" s="126">
        <v>0</v>
      </c>
      <c r="F46" s="116">
        <f>E46*D46</f>
        <v>0</v>
      </c>
      <c r="G46" s="106"/>
      <c r="H46" s="106"/>
    </row>
    <row r="47" spans="1:8" ht="14.5" customHeight="1" thickBot="1" x14ac:dyDescent="0.35">
      <c r="A47" s="8" t="s">
        <v>79</v>
      </c>
      <c r="B47" s="9" t="s">
        <v>80</v>
      </c>
      <c r="C47" s="9" t="s">
        <v>58</v>
      </c>
      <c r="D47" s="114">
        <v>2</v>
      </c>
      <c r="E47" s="126">
        <v>0</v>
      </c>
      <c r="F47" s="116">
        <f>E47*D47</f>
        <v>0</v>
      </c>
      <c r="G47" s="106"/>
      <c r="H47" s="106"/>
    </row>
    <row r="48" spans="1:8" ht="14.5" customHeight="1" thickBot="1" x14ac:dyDescent="0.35">
      <c r="A48" s="24" t="s">
        <v>81</v>
      </c>
      <c r="B48" s="25" t="s">
        <v>82</v>
      </c>
      <c r="C48" s="25" t="s">
        <v>58</v>
      </c>
      <c r="D48" s="117">
        <v>1</v>
      </c>
      <c r="E48" s="127">
        <v>0</v>
      </c>
      <c r="F48" s="119">
        <f>E48*D48</f>
        <v>0</v>
      </c>
      <c r="G48" s="106"/>
      <c r="H48" s="106"/>
    </row>
    <row r="49" spans="1:8" ht="16.5" customHeight="1" thickTop="1" thickBot="1" x14ac:dyDescent="0.4">
      <c r="A49" s="32" t="s">
        <v>71</v>
      </c>
      <c r="B49" s="33" t="s">
        <v>83</v>
      </c>
      <c r="C49" s="34"/>
      <c r="D49" s="34"/>
      <c r="E49" s="34"/>
      <c r="F49" s="35">
        <f>SUM(F44:F48)</f>
        <v>0</v>
      </c>
      <c r="G49" s="99"/>
      <c r="H49" s="99"/>
    </row>
    <row r="50" spans="1:8" ht="16.5" customHeight="1" thickTop="1" thickBot="1" x14ac:dyDescent="0.4">
      <c r="A50" s="38" t="s">
        <v>52</v>
      </c>
      <c r="B50" s="39" t="s">
        <v>84</v>
      </c>
      <c r="C50" s="40"/>
      <c r="D50" s="40"/>
      <c r="E50" s="40"/>
      <c r="F50" s="41">
        <f>F48+F42</f>
        <v>0</v>
      </c>
      <c r="G50" s="99"/>
      <c r="H50" s="99"/>
    </row>
    <row r="51" spans="1:8" ht="15" customHeight="1" thickTop="1" thickBot="1" x14ac:dyDescent="0.35">
      <c r="A51" s="26" t="s">
        <v>85</v>
      </c>
      <c r="B51" s="27" t="s">
        <v>86</v>
      </c>
      <c r="C51" s="27"/>
      <c r="D51" s="128"/>
      <c r="E51" s="129"/>
      <c r="F51" s="130"/>
      <c r="G51" s="110"/>
      <c r="H51" s="110"/>
    </row>
    <row r="52" spans="1:8" ht="14.5" customHeight="1" thickBot="1" x14ac:dyDescent="0.35">
      <c r="A52" s="62" t="s">
        <v>87</v>
      </c>
      <c r="B52" s="71" t="s">
        <v>88</v>
      </c>
      <c r="C52" s="71"/>
      <c r="D52" s="111"/>
      <c r="E52" s="112"/>
      <c r="F52" s="113"/>
      <c r="G52" s="110"/>
      <c r="H52" s="110"/>
    </row>
    <row r="53" spans="1:8" ht="28.5" customHeight="1" thickBot="1" x14ac:dyDescent="0.35">
      <c r="A53" s="8" t="s">
        <v>89</v>
      </c>
      <c r="B53" s="9" t="s">
        <v>90</v>
      </c>
      <c r="C53" s="9" t="s">
        <v>14</v>
      </c>
      <c r="D53" s="114"/>
      <c r="E53" s="115"/>
      <c r="F53" s="116"/>
      <c r="G53" s="106"/>
      <c r="H53" s="106"/>
    </row>
    <row r="54" spans="1:8" ht="28.5" customHeight="1" thickBot="1" x14ac:dyDescent="0.35">
      <c r="A54" s="8" t="s">
        <v>91</v>
      </c>
      <c r="B54" s="9" t="s">
        <v>92</v>
      </c>
      <c r="C54" s="9" t="s">
        <v>93</v>
      </c>
      <c r="D54" s="114">
        <v>10</v>
      </c>
      <c r="E54" s="126">
        <v>0</v>
      </c>
      <c r="F54" s="116">
        <f>E54*D54</f>
        <v>0</v>
      </c>
      <c r="G54" s="106"/>
      <c r="H54" s="106"/>
    </row>
    <row r="55" spans="1:8" ht="28.5" customHeight="1" thickBot="1" x14ac:dyDescent="0.35">
      <c r="A55" s="8" t="s">
        <v>94</v>
      </c>
      <c r="B55" s="9" t="s">
        <v>95</v>
      </c>
      <c r="C55" s="9" t="s">
        <v>93</v>
      </c>
      <c r="D55" s="114">
        <v>25</v>
      </c>
      <c r="E55" s="126">
        <v>0</v>
      </c>
      <c r="F55" s="116">
        <f>E55*D55</f>
        <v>0</v>
      </c>
      <c r="G55" s="106"/>
      <c r="H55" s="106"/>
    </row>
    <row r="56" spans="1:8" ht="14.5" customHeight="1" thickBot="1" x14ac:dyDescent="0.35">
      <c r="A56" s="8" t="s">
        <v>96</v>
      </c>
      <c r="B56" s="9" t="s">
        <v>97</v>
      </c>
      <c r="C56" s="9" t="s">
        <v>58</v>
      </c>
      <c r="D56" s="114">
        <v>2</v>
      </c>
      <c r="E56" s="126">
        <v>0</v>
      </c>
      <c r="F56" s="116">
        <f>E56*D56</f>
        <v>0</v>
      </c>
      <c r="G56" s="106"/>
      <c r="H56" s="106"/>
    </row>
    <row r="57" spans="1:8" ht="14.5" customHeight="1" thickBot="1" x14ac:dyDescent="0.35">
      <c r="A57" s="8" t="s">
        <v>98</v>
      </c>
      <c r="B57" s="9" t="s">
        <v>99</v>
      </c>
      <c r="C57" s="9" t="s">
        <v>58</v>
      </c>
      <c r="D57" s="114">
        <v>2</v>
      </c>
      <c r="E57" s="126">
        <v>0</v>
      </c>
      <c r="F57" s="116">
        <f>E57*D57</f>
        <v>0</v>
      </c>
      <c r="G57" s="106"/>
      <c r="H57" s="106"/>
    </row>
    <row r="58" spans="1:8" ht="70.5" customHeight="1" thickBot="1" x14ac:dyDescent="0.35">
      <c r="A58" s="8" t="s">
        <v>100</v>
      </c>
      <c r="B58" s="9" t="s">
        <v>101</v>
      </c>
      <c r="C58" s="9" t="s">
        <v>61</v>
      </c>
      <c r="D58" s="114">
        <v>1</v>
      </c>
      <c r="E58" s="126">
        <v>0</v>
      </c>
      <c r="F58" s="116">
        <f>E58*D58</f>
        <v>0</v>
      </c>
      <c r="G58" s="106"/>
      <c r="H58" s="106"/>
    </row>
    <row r="59" spans="1:8" ht="14.5" customHeight="1" thickBot="1" x14ac:dyDescent="0.35">
      <c r="A59" s="42" t="s">
        <v>87</v>
      </c>
      <c r="B59" s="43" t="s">
        <v>102</v>
      </c>
      <c r="C59" s="44"/>
      <c r="D59" s="44"/>
      <c r="E59" s="44"/>
      <c r="F59" s="45">
        <f>SUM(F54:F58)</f>
        <v>0</v>
      </c>
      <c r="G59" s="85"/>
      <c r="H59" s="85"/>
    </row>
    <row r="60" spans="1:8" ht="15" customHeight="1" thickTop="1" thickBot="1" x14ac:dyDescent="0.35">
      <c r="A60" s="6" t="s">
        <v>103</v>
      </c>
      <c r="B60" s="7" t="s">
        <v>104</v>
      </c>
      <c r="C60" s="7"/>
      <c r="D60" s="107"/>
      <c r="E60" s="108"/>
      <c r="F60" s="109"/>
      <c r="G60" s="110"/>
      <c r="H60" s="110"/>
    </row>
    <row r="61" spans="1:8" ht="70.5" customHeight="1" thickBot="1" x14ac:dyDescent="0.35">
      <c r="A61" s="8" t="s">
        <v>105</v>
      </c>
      <c r="B61" s="9" t="s">
        <v>106</v>
      </c>
      <c r="C61" s="9" t="s">
        <v>93</v>
      </c>
      <c r="D61" s="114">
        <v>120</v>
      </c>
      <c r="E61" s="126">
        <v>0</v>
      </c>
      <c r="F61" s="116">
        <f>E61*D61</f>
        <v>0</v>
      </c>
      <c r="G61" s="106"/>
      <c r="H61" s="106"/>
    </row>
    <row r="62" spans="1:8" ht="28.5" customHeight="1" thickBot="1" x14ac:dyDescent="0.35">
      <c r="A62" s="8" t="s">
        <v>107</v>
      </c>
      <c r="B62" s="9" t="s">
        <v>108</v>
      </c>
      <c r="C62" s="9" t="s">
        <v>61</v>
      </c>
      <c r="D62" s="114">
        <v>10</v>
      </c>
      <c r="E62" s="126">
        <v>0</v>
      </c>
      <c r="F62" s="116">
        <f>E62*D62</f>
        <v>0</v>
      </c>
      <c r="G62" s="106"/>
      <c r="H62" s="106"/>
    </row>
    <row r="63" spans="1:8" ht="14.5" customHeight="1" thickBot="1" x14ac:dyDescent="0.35">
      <c r="A63" s="8" t="s">
        <v>109</v>
      </c>
      <c r="B63" s="9" t="s">
        <v>110</v>
      </c>
      <c r="C63" s="9" t="s">
        <v>58</v>
      </c>
      <c r="D63" s="114">
        <v>30</v>
      </c>
      <c r="E63" s="126">
        <v>0</v>
      </c>
      <c r="F63" s="116">
        <f>E63*D63</f>
        <v>0</v>
      </c>
      <c r="G63" s="106"/>
      <c r="H63" s="106"/>
    </row>
    <row r="64" spans="1:8" ht="14.5" customHeight="1" thickBot="1" x14ac:dyDescent="0.35">
      <c r="A64" s="8" t="s">
        <v>111</v>
      </c>
      <c r="B64" s="9" t="s">
        <v>112</v>
      </c>
      <c r="C64" s="9" t="s">
        <v>58</v>
      </c>
      <c r="D64" s="114">
        <v>2</v>
      </c>
      <c r="E64" s="126">
        <v>0</v>
      </c>
      <c r="F64" s="116">
        <f>E64*D64</f>
        <v>0</v>
      </c>
      <c r="G64" s="106"/>
      <c r="H64" s="106"/>
    </row>
    <row r="65" spans="1:8" ht="15" customHeight="1" thickTop="1" thickBot="1" x14ac:dyDescent="0.35">
      <c r="A65" s="6" t="s">
        <v>103</v>
      </c>
      <c r="B65" s="13" t="s">
        <v>113</v>
      </c>
      <c r="C65" s="14"/>
      <c r="D65" s="14"/>
      <c r="E65" s="14"/>
      <c r="F65" s="15">
        <f>SUM(F61:F64)</f>
        <v>0</v>
      </c>
      <c r="G65" s="85"/>
      <c r="H65" s="85"/>
    </row>
    <row r="66" spans="1:8" ht="14.5" customHeight="1" thickBot="1" x14ac:dyDescent="0.35">
      <c r="A66" s="62" t="s">
        <v>114</v>
      </c>
      <c r="B66" s="71" t="s">
        <v>115</v>
      </c>
      <c r="C66" s="71"/>
      <c r="D66" s="111"/>
      <c r="E66" s="112"/>
      <c r="F66" s="113"/>
      <c r="G66" s="110"/>
      <c r="H66" s="110"/>
    </row>
    <row r="67" spans="1:8" ht="42.5" customHeight="1" thickBot="1" x14ac:dyDescent="0.35">
      <c r="A67" s="8" t="s">
        <v>116</v>
      </c>
      <c r="B67" s="9" t="s">
        <v>117</v>
      </c>
      <c r="C67" s="9" t="s">
        <v>14</v>
      </c>
      <c r="D67" s="114"/>
      <c r="E67" s="115"/>
      <c r="F67" s="116"/>
      <c r="G67" s="106"/>
      <c r="H67" s="106"/>
    </row>
    <row r="68" spans="1:8" ht="56.5" customHeight="1" thickBot="1" x14ac:dyDescent="0.35">
      <c r="A68" s="8" t="s">
        <v>118</v>
      </c>
      <c r="B68" s="9" t="s">
        <v>119</v>
      </c>
      <c r="C68" s="9" t="s">
        <v>58</v>
      </c>
      <c r="D68" s="114">
        <v>3</v>
      </c>
      <c r="E68" s="126">
        <v>0</v>
      </c>
      <c r="F68" s="116">
        <f t="shared" ref="F68:F77" si="1">E68*D68</f>
        <v>0</v>
      </c>
      <c r="G68" s="106"/>
      <c r="H68" s="106"/>
    </row>
    <row r="69" spans="1:8" ht="42.5" customHeight="1" thickBot="1" x14ac:dyDescent="0.35">
      <c r="A69" s="8" t="s">
        <v>120</v>
      </c>
      <c r="B69" s="9" t="s">
        <v>121</v>
      </c>
      <c r="C69" s="9" t="s">
        <v>58</v>
      </c>
      <c r="D69" s="114">
        <v>2</v>
      </c>
      <c r="E69" s="126">
        <v>0</v>
      </c>
      <c r="F69" s="116">
        <f t="shared" si="1"/>
        <v>0</v>
      </c>
      <c r="G69" s="106"/>
      <c r="H69" s="106"/>
    </row>
    <row r="70" spans="1:8" ht="14.5" customHeight="1" thickBot="1" x14ac:dyDescent="0.35">
      <c r="A70" s="8" t="s">
        <v>122</v>
      </c>
      <c r="B70" s="9" t="s">
        <v>123</v>
      </c>
      <c r="C70" s="9" t="s">
        <v>58</v>
      </c>
      <c r="D70" s="114">
        <v>2</v>
      </c>
      <c r="E70" s="126">
        <v>0</v>
      </c>
      <c r="F70" s="116">
        <f t="shared" si="1"/>
        <v>0</v>
      </c>
      <c r="G70" s="106"/>
      <c r="H70" s="106"/>
    </row>
    <row r="71" spans="1:8" ht="28.5" customHeight="1" thickBot="1" x14ac:dyDescent="0.35">
      <c r="A71" s="8" t="s">
        <v>124</v>
      </c>
      <c r="B71" s="9" t="s">
        <v>125</v>
      </c>
      <c r="C71" s="9" t="s">
        <v>58</v>
      </c>
      <c r="D71" s="114">
        <v>2</v>
      </c>
      <c r="E71" s="126">
        <v>0</v>
      </c>
      <c r="F71" s="116">
        <f t="shared" si="1"/>
        <v>0</v>
      </c>
      <c r="G71" s="106"/>
      <c r="H71" s="106"/>
    </row>
    <row r="72" spans="1:8" ht="28.5" customHeight="1" thickBot="1" x14ac:dyDescent="0.35">
      <c r="A72" s="8" t="s">
        <v>126</v>
      </c>
      <c r="B72" s="9" t="s">
        <v>127</v>
      </c>
      <c r="C72" s="9" t="s">
        <v>58</v>
      </c>
      <c r="D72" s="114">
        <v>1</v>
      </c>
      <c r="E72" s="126">
        <v>0</v>
      </c>
      <c r="F72" s="116">
        <f t="shared" si="1"/>
        <v>0</v>
      </c>
      <c r="G72" s="106"/>
      <c r="H72" s="106"/>
    </row>
    <row r="73" spans="1:8" ht="42.5" customHeight="1" thickBot="1" x14ac:dyDescent="0.35">
      <c r="A73" s="8" t="s">
        <v>128</v>
      </c>
      <c r="B73" s="9" t="s">
        <v>129</v>
      </c>
      <c r="C73" s="9" t="s">
        <v>58</v>
      </c>
      <c r="D73" s="114">
        <v>1</v>
      </c>
      <c r="E73" s="126">
        <v>0</v>
      </c>
      <c r="F73" s="116">
        <f t="shared" si="1"/>
        <v>0</v>
      </c>
      <c r="G73" s="106"/>
      <c r="H73" s="106"/>
    </row>
    <row r="74" spans="1:8" ht="14.5" customHeight="1" thickBot="1" x14ac:dyDescent="0.35">
      <c r="A74" s="8" t="s">
        <v>130</v>
      </c>
      <c r="B74" s="9" t="s">
        <v>131</v>
      </c>
      <c r="C74" s="9" t="s">
        <v>58</v>
      </c>
      <c r="D74" s="114">
        <v>1</v>
      </c>
      <c r="E74" s="126">
        <v>0</v>
      </c>
      <c r="F74" s="116">
        <f t="shared" si="1"/>
        <v>0</v>
      </c>
      <c r="G74" s="106"/>
      <c r="H74" s="106"/>
    </row>
    <row r="75" spans="1:8" ht="84.5" customHeight="1" thickBot="1" x14ac:dyDescent="0.35">
      <c r="A75" s="8" t="s">
        <v>132</v>
      </c>
      <c r="B75" s="9" t="s">
        <v>133</v>
      </c>
      <c r="C75" s="9" t="s">
        <v>58</v>
      </c>
      <c r="D75" s="114">
        <v>1</v>
      </c>
      <c r="E75" s="126">
        <v>0</v>
      </c>
      <c r="F75" s="116">
        <f t="shared" si="1"/>
        <v>0</v>
      </c>
      <c r="G75" s="106"/>
      <c r="H75" s="106"/>
    </row>
    <row r="76" spans="1:8" ht="28.5" customHeight="1" thickBot="1" x14ac:dyDescent="0.35">
      <c r="A76" s="8" t="s">
        <v>134</v>
      </c>
      <c r="B76" s="9" t="s">
        <v>135</v>
      </c>
      <c r="C76" s="9" t="s">
        <v>58</v>
      </c>
      <c r="D76" s="114">
        <v>1</v>
      </c>
      <c r="E76" s="126">
        <v>0</v>
      </c>
      <c r="F76" s="116">
        <f t="shared" si="1"/>
        <v>0</v>
      </c>
      <c r="G76" s="106"/>
      <c r="H76" s="106"/>
    </row>
    <row r="77" spans="1:8" ht="42.5" customHeight="1" thickBot="1" x14ac:dyDescent="0.35">
      <c r="A77" s="24" t="s">
        <v>136</v>
      </c>
      <c r="B77" s="25" t="s">
        <v>137</v>
      </c>
      <c r="C77" s="25" t="s">
        <v>61</v>
      </c>
      <c r="D77" s="117">
        <v>1</v>
      </c>
      <c r="E77" s="127">
        <v>0</v>
      </c>
      <c r="F77" s="119">
        <f t="shared" si="1"/>
        <v>0</v>
      </c>
      <c r="G77" s="106"/>
      <c r="H77" s="106"/>
    </row>
    <row r="78" spans="1:8" ht="16.5" customHeight="1" thickTop="1" thickBot="1" x14ac:dyDescent="0.4">
      <c r="A78" s="28" t="s">
        <v>114</v>
      </c>
      <c r="B78" s="46" t="s">
        <v>138</v>
      </c>
      <c r="C78" s="47"/>
      <c r="D78" s="47"/>
      <c r="E78" s="47"/>
      <c r="F78" s="35">
        <f>SUM(F68:F77)</f>
        <v>0</v>
      </c>
      <c r="G78" s="85"/>
      <c r="H78" s="85"/>
    </row>
    <row r="79" spans="1:8" ht="16.5" customHeight="1" thickTop="1" thickBot="1" x14ac:dyDescent="0.4">
      <c r="A79" s="50" t="s">
        <v>85</v>
      </c>
      <c r="B79" s="39" t="s">
        <v>139</v>
      </c>
      <c r="C79" s="40"/>
      <c r="D79" s="40"/>
      <c r="E79" s="40"/>
      <c r="F79" s="49">
        <f>F78+F65+F59</f>
        <v>0</v>
      </c>
      <c r="G79" s="99"/>
      <c r="H79" s="99"/>
    </row>
    <row r="80" spans="1:8" ht="16" customHeight="1" thickBot="1" x14ac:dyDescent="0.4">
      <c r="A80" s="26" t="s">
        <v>140</v>
      </c>
      <c r="B80" s="54" t="s">
        <v>141</v>
      </c>
      <c r="C80" s="27"/>
      <c r="D80" s="128"/>
      <c r="E80" s="129"/>
      <c r="F80" s="130"/>
      <c r="G80" s="110"/>
      <c r="H80" s="110"/>
    </row>
    <row r="81" spans="1:8" ht="14.5" customHeight="1" thickBot="1" x14ac:dyDescent="0.35">
      <c r="A81" s="62" t="s">
        <v>140</v>
      </c>
      <c r="B81" s="71" t="s">
        <v>142</v>
      </c>
      <c r="C81" s="71"/>
      <c r="D81" s="111"/>
      <c r="E81" s="112"/>
      <c r="F81" s="113"/>
      <c r="G81" s="110"/>
      <c r="H81" s="110"/>
    </row>
    <row r="82" spans="1:8" ht="14.5" customHeight="1" thickBot="1" x14ac:dyDescent="0.35">
      <c r="A82" s="8" t="s">
        <v>143</v>
      </c>
      <c r="B82" s="9" t="s">
        <v>144</v>
      </c>
      <c r="C82" s="9" t="s">
        <v>14</v>
      </c>
      <c r="D82" s="114"/>
      <c r="E82" s="115"/>
      <c r="F82" s="116"/>
      <c r="G82" s="106"/>
      <c r="H82" s="106"/>
    </row>
    <row r="83" spans="1:8" ht="28.5" customHeight="1" thickBot="1" x14ac:dyDescent="0.35">
      <c r="A83" s="8" t="s">
        <v>145</v>
      </c>
      <c r="B83" s="9" t="s">
        <v>146</v>
      </c>
      <c r="C83" s="9" t="s">
        <v>14</v>
      </c>
      <c r="D83" s="114"/>
      <c r="E83" s="115"/>
      <c r="F83" s="116"/>
      <c r="G83" s="106"/>
      <c r="H83" s="106"/>
    </row>
    <row r="84" spans="1:8" ht="14.5" customHeight="1" thickBot="1" x14ac:dyDescent="0.35">
      <c r="A84" s="62" t="s">
        <v>147</v>
      </c>
      <c r="B84" s="71" t="s">
        <v>148</v>
      </c>
      <c r="C84" s="71"/>
      <c r="D84" s="111"/>
      <c r="E84" s="112"/>
      <c r="F84" s="113"/>
      <c r="G84" s="110"/>
      <c r="H84" s="110"/>
    </row>
    <row r="85" spans="1:8" ht="98.5" customHeight="1" thickBot="1" x14ac:dyDescent="0.35">
      <c r="A85" s="8" t="s">
        <v>149</v>
      </c>
      <c r="B85" s="9" t="s">
        <v>150</v>
      </c>
      <c r="C85" s="9" t="s">
        <v>14</v>
      </c>
      <c r="D85" s="114"/>
      <c r="E85" s="115"/>
      <c r="F85" s="116"/>
      <c r="G85" s="106"/>
      <c r="H85" s="106"/>
    </row>
    <row r="86" spans="1:8" ht="42.5" customHeight="1" thickBot="1" x14ac:dyDescent="0.35">
      <c r="A86" s="8" t="s">
        <v>149</v>
      </c>
      <c r="B86" s="9" t="s">
        <v>151</v>
      </c>
      <c r="C86" s="9" t="s">
        <v>152</v>
      </c>
      <c r="D86" s="114">
        <v>190</v>
      </c>
      <c r="E86" s="126">
        <v>0</v>
      </c>
      <c r="F86" s="116">
        <f t="shared" ref="F86:F110" si="2">E86*D86</f>
        <v>0</v>
      </c>
      <c r="G86" s="106"/>
      <c r="H86" s="106"/>
    </row>
    <row r="87" spans="1:8" ht="28.5" customHeight="1" thickBot="1" x14ac:dyDescent="0.35">
      <c r="A87" s="8" t="s">
        <v>153</v>
      </c>
      <c r="B87" s="9" t="s">
        <v>154</v>
      </c>
      <c r="C87" s="9" t="s">
        <v>152</v>
      </c>
      <c r="D87" s="114">
        <v>80</v>
      </c>
      <c r="E87" s="126">
        <v>0</v>
      </c>
      <c r="F87" s="116">
        <f t="shared" si="2"/>
        <v>0</v>
      </c>
      <c r="G87" s="106"/>
      <c r="H87" s="106"/>
    </row>
    <row r="88" spans="1:8" ht="28.5" customHeight="1" thickBot="1" x14ac:dyDescent="0.35">
      <c r="A88" s="8" t="s">
        <v>155</v>
      </c>
      <c r="B88" s="9" t="s">
        <v>156</v>
      </c>
      <c r="C88" s="9" t="s">
        <v>152</v>
      </c>
      <c r="D88" s="114">
        <v>40</v>
      </c>
      <c r="E88" s="126">
        <v>0</v>
      </c>
      <c r="F88" s="116">
        <f t="shared" si="2"/>
        <v>0</v>
      </c>
      <c r="G88" s="106"/>
      <c r="H88" s="106"/>
    </row>
    <row r="89" spans="1:8" ht="28.5" customHeight="1" thickBot="1" x14ac:dyDescent="0.35">
      <c r="A89" s="8" t="s">
        <v>157</v>
      </c>
      <c r="B89" s="9" t="s">
        <v>158</v>
      </c>
      <c r="C89" s="9" t="s">
        <v>152</v>
      </c>
      <c r="D89" s="114">
        <v>30</v>
      </c>
      <c r="E89" s="126">
        <v>0</v>
      </c>
      <c r="F89" s="116">
        <f t="shared" si="2"/>
        <v>0</v>
      </c>
      <c r="G89" s="106"/>
      <c r="H89" s="106"/>
    </row>
    <row r="90" spans="1:8" ht="28.5" customHeight="1" thickBot="1" x14ac:dyDescent="0.35">
      <c r="A90" s="8" t="s">
        <v>159</v>
      </c>
      <c r="B90" s="9" t="s">
        <v>160</v>
      </c>
      <c r="C90" s="9" t="s">
        <v>152</v>
      </c>
      <c r="D90" s="114">
        <v>30</v>
      </c>
      <c r="E90" s="126">
        <v>0</v>
      </c>
      <c r="F90" s="116">
        <f t="shared" si="2"/>
        <v>0</v>
      </c>
      <c r="G90" s="106"/>
      <c r="H90" s="106"/>
    </row>
    <row r="91" spans="1:8" ht="28.5" customHeight="1" thickBot="1" x14ac:dyDescent="0.35">
      <c r="A91" s="8" t="s">
        <v>161</v>
      </c>
      <c r="B91" s="9" t="s">
        <v>162</v>
      </c>
      <c r="C91" s="9" t="s">
        <v>58</v>
      </c>
      <c r="D91" s="114">
        <v>10</v>
      </c>
      <c r="E91" s="126">
        <v>0</v>
      </c>
      <c r="F91" s="116">
        <f t="shared" si="2"/>
        <v>0</v>
      </c>
      <c r="G91" s="106"/>
      <c r="H91" s="106"/>
    </row>
    <row r="92" spans="1:8" ht="28.5" customHeight="1" thickBot="1" x14ac:dyDescent="0.35">
      <c r="A92" s="8" t="s">
        <v>163</v>
      </c>
      <c r="B92" s="9" t="s">
        <v>164</v>
      </c>
      <c r="C92" s="9" t="s">
        <v>152</v>
      </c>
      <c r="D92" s="114">
        <v>2</v>
      </c>
      <c r="E92" s="126">
        <v>0</v>
      </c>
      <c r="F92" s="116">
        <f t="shared" si="2"/>
        <v>0</v>
      </c>
      <c r="G92" s="106"/>
      <c r="H92" s="106"/>
    </row>
    <row r="93" spans="1:8" ht="28.5" customHeight="1" thickBot="1" x14ac:dyDescent="0.35">
      <c r="A93" s="8" t="s">
        <v>165</v>
      </c>
      <c r="B93" s="9" t="s">
        <v>166</v>
      </c>
      <c r="C93" s="9" t="s">
        <v>152</v>
      </c>
      <c r="D93" s="114">
        <v>6</v>
      </c>
      <c r="E93" s="126">
        <v>0</v>
      </c>
      <c r="F93" s="116">
        <f t="shared" si="2"/>
        <v>0</v>
      </c>
      <c r="G93" s="106"/>
      <c r="H93" s="106"/>
    </row>
    <row r="94" spans="1:8" ht="42.5" customHeight="1" thickBot="1" x14ac:dyDescent="0.35">
      <c r="A94" s="8" t="s">
        <v>167</v>
      </c>
      <c r="B94" s="9" t="s">
        <v>168</v>
      </c>
      <c r="C94" s="9" t="s">
        <v>152</v>
      </c>
      <c r="D94" s="114">
        <v>30</v>
      </c>
      <c r="E94" s="126">
        <v>0</v>
      </c>
      <c r="F94" s="116">
        <f t="shared" si="2"/>
        <v>0</v>
      </c>
      <c r="G94" s="106"/>
      <c r="H94" s="106"/>
    </row>
    <row r="95" spans="1:8" ht="28.5" customHeight="1" thickBot="1" x14ac:dyDescent="0.35">
      <c r="A95" s="8" t="s">
        <v>169</v>
      </c>
      <c r="B95" s="9" t="s">
        <v>170</v>
      </c>
      <c r="C95" s="9" t="s">
        <v>152</v>
      </c>
      <c r="D95" s="114">
        <v>8</v>
      </c>
      <c r="E95" s="126">
        <v>0</v>
      </c>
      <c r="F95" s="116">
        <f t="shared" si="2"/>
        <v>0</v>
      </c>
      <c r="G95" s="106"/>
      <c r="H95" s="106"/>
    </row>
    <row r="96" spans="1:8" ht="28.5" customHeight="1" thickBot="1" x14ac:dyDescent="0.35">
      <c r="A96" s="8" t="s">
        <v>171</v>
      </c>
      <c r="B96" s="9" t="s">
        <v>172</v>
      </c>
      <c r="C96" s="9" t="s">
        <v>152</v>
      </c>
      <c r="D96" s="114">
        <v>1</v>
      </c>
      <c r="E96" s="126">
        <v>0</v>
      </c>
      <c r="F96" s="116">
        <f t="shared" si="2"/>
        <v>0</v>
      </c>
      <c r="G96" s="106"/>
      <c r="H96" s="106"/>
    </row>
    <row r="97" spans="1:8" ht="28.5" customHeight="1" thickBot="1" x14ac:dyDescent="0.35">
      <c r="A97" s="8" t="s">
        <v>173</v>
      </c>
      <c r="B97" s="9" t="s">
        <v>174</v>
      </c>
      <c r="C97" s="9" t="s">
        <v>152</v>
      </c>
      <c r="D97" s="114">
        <v>105</v>
      </c>
      <c r="E97" s="126">
        <v>0</v>
      </c>
      <c r="F97" s="116">
        <f t="shared" si="2"/>
        <v>0</v>
      </c>
      <c r="G97" s="106"/>
      <c r="H97" s="106"/>
    </row>
    <row r="98" spans="1:8" ht="42.5" customHeight="1" thickBot="1" x14ac:dyDescent="0.35">
      <c r="A98" s="8" t="s">
        <v>175</v>
      </c>
      <c r="B98" s="9" t="s">
        <v>176</v>
      </c>
      <c r="C98" s="9" t="s">
        <v>152</v>
      </c>
      <c r="D98" s="114">
        <v>50</v>
      </c>
      <c r="E98" s="126">
        <v>0</v>
      </c>
      <c r="F98" s="116">
        <f t="shared" si="2"/>
        <v>0</v>
      </c>
      <c r="G98" s="106"/>
      <c r="H98" s="106"/>
    </row>
    <row r="99" spans="1:8" ht="42.5" customHeight="1" thickBot="1" x14ac:dyDescent="0.35">
      <c r="A99" s="8" t="s">
        <v>177</v>
      </c>
      <c r="B99" s="9" t="s">
        <v>178</v>
      </c>
      <c r="C99" s="9" t="s">
        <v>152</v>
      </c>
      <c r="D99" s="114">
        <v>15</v>
      </c>
      <c r="E99" s="126">
        <v>0</v>
      </c>
      <c r="F99" s="116">
        <f t="shared" si="2"/>
        <v>0</v>
      </c>
      <c r="G99" s="106"/>
      <c r="H99" s="106"/>
    </row>
    <row r="100" spans="1:8" ht="56.5" customHeight="1" thickBot="1" x14ac:dyDescent="0.35">
      <c r="A100" s="8" t="s">
        <v>179</v>
      </c>
      <c r="B100" s="9" t="s">
        <v>180</v>
      </c>
      <c r="C100" s="9" t="s">
        <v>61</v>
      </c>
      <c r="D100" s="114">
        <v>10</v>
      </c>
      <c r="E100" s="126">
        <v>0</v>
      </c>
      <c r="F100" s="116">
        <f t="shared" si="2"/>
        <v>0</v>
      </c>
      <c r="G100" s="106"/>
      <c r="H100" s="106"/>
    </row>
    <row r="101" spans="1:8" ht="56.5" customHeight="1" thickBot="1" x14ac:dyDescent="0.35">
      <c r="A101" s="8" t="s">
        <v>181</v>
      </c>
      <c r="B101" s="9" t="s">
        <v>182</v>
      </c>
      <c r="C101" s="9" t="s">
        <v>61</v>
      </c>
      <c r="D101" s="114">
        <v>50</v>
      </c>
      <c r="E101" s="126">
        <v>0</v>
      </c>
      <c r="F101" s="116">
        <f t="shared" si="2"/>
        <v>0</v>
      </c>
      <c r="G101" s="106"/>
      <c r="H101" s="106"/>
    </row>
    <row r="102" spans="1:8" ht="56.5" customHeight="1" thickBot="1" x14ac:dyDescent="0.35">
      <c r="A102" s="8" t="s">
        <v>183</v>
      </c>
      <c r="B102" s="9" t="s">
        <v>184</v>
      </c>
      <c r="C102" s="9" t="s">
        <v>61</v>
      </c>
      <c r="D102" s="114">
        <v>35</v>
      </c>
      <c r="E102" s="126">
        <v>0</v>
      </c>
      <c r="F102" s="116">
        <f t="shared" si="2"/>
        <v>0</v>
      </c>
      <c r="G102" s="106"/>
      <c r="H102" s="106"/>
    </row>
    <row r="103" spans="1:8" ht="56.5" customHeight="1" thickBot="1" x14ac:dyDescent="0.35">
      <c r="A103" s="8" t="s">
        <v>185</v>
      </c>
      <c r="B103" s="9" t="s">
        <v>186</v>
      </c>
      <c r="C103" s="9" t="s">
        <v>61</v>
      </c>
      <c r="D103" s="114">
        <v>40</v>
      </c>
      <c r="E103" s="126">
        <v>0</v>
      </c>
      <c r="F103" s="116">
        <f t="shared" si="2"/>
        <v>0</v>
      </c>
      <c r="G103" s="106"/>
      <c r="H103" s="106"/>
    </row>
    <row r="104" spans="1:8" ht="42.5" customHeight="1" thickBot="1" x14ac:dyDescent="0.35">
      <c r="A104" s="8" t="s">
        <v>187</v>
      </c>
      <c r="B104" s="9" t="s">
        <v>188</v>
      </c>
      <c r="C104" s="9" t="s">
        <v>152</v>
      </c>
      <c r="D104" s="114">
        <v>3</v>
      </c>
      <c r="E104" s="126">
        <v>0</v>
      </c>
      <c r="F104" s="116">
        <f t="shared" si="2"/>
        <v>0</v>
      </c>
      <c r="G104" s="106"/>
      <c r="H104" s="106"/>
    </row>
    <row r="105" spans="1:8" ht="28.5" customHeight="1" thickBot="1" x14ac:dyDescent="0.35">
      <c r="A105" s="8" t="s">
        <v>189</v>
      </c>
      <c r="B105" s="9" t="s">
        <v>190</v>
      </c>
      <c r="C105" s="9" t="s">
        <v>152</v>
      </c>
      <c r="D105" s="114">
        <v>10</v>
      </c>
      <c r="E105" s="126">
        <v>0</v>
      </c>
      <c r="F105" s="116">
        <f t="shared" si="2"/>
        <v>0</v>
      </c>
      <c r="G105" s="106"/>
      <c r="H105" s="106"/>
    </row>
    <row r="106" spans="1:8" ht="14.5" customHeight="1" thickBot="1" x14ac:dyDescent="0.35">
      <c r="A106" s="8" t="s">
        <v>191</v>
      </c>
      <c r="B106" s="9" t="s">
        <v>192</v>
      </c>
      <c r="C106" s="9" t="s">
        <v>152</v>
      </c>
      <c r="D106" s="114">
        <v>35</v>
      </c>
      <c r="E106" s="126">
        <v>0</v>
      </c>
      <c r="F106" s="116">
        <f t="shared" si="2"/>
        <v>0</v>
      </c>
      <c r="G106" s="106"/>
      <c r="H106" s="106"/>
    </row>
    <row r="107" spans="1:8" ht="28.5" customHeight="1" thickBot="1" x14ac:dyDescent="0.35">
      <c r="A107" s="8" t="s">
        <v>193</v>
      </c>
      <c r="B107" s="9" t="s">
        <v>194</v>
      </c>
      <c r="C107" s="9" t="s">
        <v>152</v>
      </c>
      <c r="D107" s="114">
        <v>10</v>
      </c>
      <c r="E107" s="126">
        <v>0</v>
      </c>
      <c r="F107" s="116">
        <f t="shared" si="2"/>
        <v>0</v>
      </c>
      <c r="G107" s="106"/>
      <c r="H107" s="106"/>
    </row>
    <row r="108" spans="1:8" ht="28.5" customHeight="1" thickBot="1" x14ac:dyDescent="0.35">
      <c r="A108" s="8" t="s">
        <v>195</v>
      </c>
      <c r="B108" s="9" t="s">
        <v>196</v>
      </c>
      <c r="C108" s="9" t="s">
        <v>152</v>
      </c>
      <c r="D108" s="114">
        <v>5</v>
      </c>
      <c r="E108" s="126">
        <v>0</v>
      </c>
      <c r="F108" s="116">
        <f t="shared" si="2"/>
        <v>0</v>
      </c>
      <c r="G108" s="106"/>
      <c r="H108" s="106"/>
    </row>
    <row r="109" spans="1:8" ht="28.5" customHeight="1" thickBot="1" x14ac:dyDescent="0.35">
      <c r="A109" s="8" t="s">
        <v>197</v>
      </c>
      <c r="B109" s="9" t="s">
        <v>198</v>
      </c>
      <c r="C109" s="9" t="s">
        <v>152</v>
      </c>
      <c r="D109" s="114">
        <v>10</v>
      </c>
      <c r="E109" s="126">
        <v>0</v>
      </c>
      <c r="F109" s="116">
        <f t="shared" si="2"/>
        <v>0</v>
      </c>
      <c r="G109" s="106"/>
      <c r="H109" s="106"/>
    </row>
    <row r="110" spans="1:8" ht="28.5" customHeight="1" thickBot="1" x14ac:dyDescent="0.35">
      <c r="A110" s="8" t="s">
        <v>199</v>
      </c>
      <c r="B110" s="9" t="s">
        <v>200</v>
      </c>
      <c r="C110" s="9" t="s">
        <v>61</v>
      </c>
      <c r="D110" s="114">
        <v>1</v>
      </c>
      <c r="E110" s="126">
        <v>0</v>
      </c>
      <c r="F110" s="116">
        <f t="shared" si="2"/>
        <v>0</v>
      </c>
      <c r="G110" s="106"/>
      <c r="H110" s="106"/>
    </row>
    <row r="111" spans="1:8" ht="28.5" customHeight="1" thickBot="1" x14ac:dyDescent="0.35">
      <c r="A111" s="8" t="s">
        <v>201</v>
      </c>
      <c r="B111" s="9" t="s">
        <v>202</v>
      </c>
      <c r="C111" s="9" t="s">
        <v>14</v>
      </c>
      <c r="D111" s="114"/>
      <c r="E111" s="115"/>
      <c r="F111" s="116"/>
      <c r="G111" s="106"/>
      <c r="H111" s="106"/>
    </row>
    <row r="112" spans="1:8" ht="14.5" customHeight="1" thickBot="1" x14ac:dyDescent="0.35">
      <c r="A112" s="8" t="s">
        <v>203</v>
      </c>
      <c r="B112" s="9" t="s">
        <v>204</v>
      </c>
      <c r="C112" s="9" t="s">
        <v>58</v>
      </c>
      <c r="D112" s="114">
        <v>5</v>
      </c>
      <c r="E112" s="126">
        <v>0</v>
      </c>
      <c r="F112" s="116">
        <f>E112*D112</f>
        <v>0</v>
      </c>
      <c r="G112" s="106"/>
      <c r="H112" s="106"/>
    </row>
    <row r="113" spans="1:8" ht="14.5" customHeight="1" thickBot="1" x14ac:dyDescent="0.35">
      <c r="A113" s="8" t="s">
        <v>205</v>
      </c>
      <c r="B113" s="9" t="s">
        <v>206</v>
      </c>
      <c r="C113" s="9" t="s">
        <v>58</v>
      </c>
      <c r="D113" s="114">
        <v>5</v>
      </c>
      <c r="E113" s="126">
        <v>0</v>
      </c>
      <c r="F113" s="116">
        <f>E113*D113</f>
        <v>0</v>
      </c>
      <c r="G113" s="106"/>
      <c r="H113" s="106"/>
    </row>
    <row r="114" spans="1:8" ht="14.5" customHeight="1" thickBot="1" x14ac:dyDescent="0.35">
      <c r="A114" s="8" t="s">
        <v>207</v>
      </c>
      <c r="B114" s="9" t="s">
        <v>208</v>
      </c>
      <c r="C114" s="9" t="s">
        <v>14</v>
      </c>
      <c r="D114" s="114"/>
      <c r="E114" s="115"/>
      <c r="F114" s="116"/>
      <c r="G114" s="106"/>
      <c r="H114" s="106"/>
    </row>
    <row r="115" spans="1:8" ht="56.5" customHeight="1" thickBot="1" x14ac:dyDescent="0.35">
      <c r="A115" s="8" t="s">
        <v>209</v>
      </c>
      <c r="B115" s="9" t="s">
        <v>210</v>
      </c>
      <c r="C115" s="9" t="s">
        <v>14</v>
      </c>
      <c r="D115" s="114"/>
      <c r="E115" s="115"/>
      <c r="F115" s="116"/>
      <c r="G115" s="106"/>
      <c r="H115" s="106"/>
    </row>
    <row r="116" spans="1:8" ht="14.5" customHeight="1" thickBot="1" x14ac:dyDescent="0.35">
      <c r="A116" s="8" t="s">
        <v>209</v>
      </c>
      <c r="B116" s="9" t="s">
        <v>211</v>
      </c>
      <c r="C116" s="9" t="s">
        <v>93</v>
      </c>
      <c r="D116" s="114">
        <v>50</v>
      </c>
      <c r="E116" s="126">
        <v>0</v>
      </c>
      <c r="F116" s="116">
        <f>E116*D116</f>
        <v>0</v>
      </c>
      <c r="G116" s="106"/>
      <c r="H116" s="106"/>
    </row>
    <row r="117" spans="1:8" ht="14.5" customHeight="1" thickBot="1" x14ac:dyDescent="0.35">
      <c r="A117" s="8" t="s">
        <v>212</v>
      </c>
      <c r="B117" s="9" t="s">
        <v>213</v>
      </c>
      <c r="C117" s="9" t="s">
        <v>93</v>
      </c>
      <c r="D117" s="114">
        <v>50</v>
      </c>
      <c r="E117" s="126">
        <v>0</v>
      </c>
      <c r="F117" s="116">
        <f>E117*D117</f>
        <v>0</v>
      </c>
      <c r="G117" s="106"/>
      <c r="H117" s="106"/>
    </row>
    <row r="118" spans="1:8" ht="14.5" customHeight="1" thickBot="1" x14ac:dyDescent="0.35">
      <c r="A118" s="8" t="s">
        <v>214</v>
      </c>
      <c r="B118" s="9" t="s">
        <v>215</v>
      </c>
      <c r="C118" s="9" t="s">
        <v>93</v>
      </c>
      <c r="D118" s="114">
        <v>50</v>
      </c>
      <c r="E118" s="126">
        <v>0</v>
      </c>
      <c r="F118" s="116">
        <f>E118*D118</f>
        <v>0</v>
      </c>
      <c r="G118" s="106"/>
      <c r="H118" s="106"/>
    </row>
    <row r="119" spans="1:8" ht="14.5" customHeight="1" thickBot="1" x14ac:dyDescent="0.35">
      <c r="A119" s="8" t="s">
        <v>216</v>
      </c>
      <c r="B119" s="9" t="s">
        <v>217</v>
      </c>
      <c r="C119" s="9" t="s">
        <v>93</v>
      </c>
      <c r="D119" s="114">
        <v>50</v>
      </c>
      <c r="E119" s="126">
        <v>0</v>
      </c>
      <c r="F119" s="116">
        <f>E119*D119</f>
        <v>0</v>
      </c>
      <c r="G119" s="106"/>
      <c r="H119" s="106"/>
    </row>
    <row r="120" spans="1:8" ht="14.5" customHeight="1" thickBot="1" x14ac:dyDescent="0.35">
      <c r="A120" s="8" t="s">
        <v>218</v>
      </c>
      <c r="B120" s="9" t="s">
        <v>219</v>
      </c>
      <c r="C120" s="9" t="s">
        <v>14</v>
      </c>
      <c r="D120" s="114"/>
      <c r="E120" s="115"/>
      <c r="F120" s="116"/>
      <c r="G120" s="106"/>
      <c r="H120" s="106"/>
    </row>
    <row r="121" spans="1:8" ht="28.5" customHeight="1" thickBot="1" x14ac:dyDescent="0.35">
      <c r="A121" s="8" t="s">
        <v>220</v>
      </c>
      <c r="B121" s="9" t="s">
        <v>221</v>
      </c>
      <c r="C121" s="9" t="s">
        <v>58</v>
      </c>
      <c r="D121" s="114">
        <v>5</v>
      </c>
      <c r="E121" s="126">
        <v>0</v>
      </c>
      <c r="F121" s="116">
        <f>E121*D121</f>
        <v>0</v>
      </c>
      <c r="G121" s="106"/>
      <c r="H121" s="106"/>
    </row>
    <row r="122" spans="1:8" ht="14.5" customHeight="1" thickBot="1" x14ac:dyDescent="0.35">
      <c r="A122" s="8" t="s">
        <v>222</v>
      </c>
      <c r="B122" s="9" t="s">
        <v>223</v>
      </c>
      <c r="C122" s="9" t="s">
        <v>14</v>
      </c>
      <c r="D122" s="114"/>
      <c r="E122" s="115"/>
      <c r="F122" s="116"/>
      <c r="G122" s="106"/>
      <c r="H122" s="106"/>
    </row>
    <row r="123" spans="1:8" ht="14.5" customHeight="1" thickBot="1" x14ac:dyDescent="0.35">
      <c r="A123" s="8" t="s">
        <v>224</v>
      </c>
      <c r="B123" s="9" t="s">
        <v>225</v>
      </c>
      <c r="C123" s="9" t="s">
        <v>14</v>
      </c>
      <c r="D123" s="114"/>
      <c r="E123" s="115"/>
      <c r="F123" s="116"/>
      <c r="G123" s="106"/>
      <c r="H123" s="106"/>
    </row>
    <row r="124" spans="1:8" ht="42.5" customHeight="1" thickBot="1" x14ac:dyDescent="0.35">
      <c r="A124" s="8" t="s">
        <v>226</v>
      </c>
      <c r="B124" s="9" t="s">
        <v>227</v>
      </c>
      <c r="C124" s="9" t="s">
        <v>93</v>
      </c>
      <c r="D124" s="114">
        <v>50</v>
      </c>
      <c r="E124" s="126">
        <v>0</v>
      </c>
      <c r="F124" s="116">
        <f t="shared" ref="F124:F131" si="3">E124*D124</f>
        <v>0</v>
      </c>
      <c r="G124" s="106"/>
      <c r="H124" s="106"/>
    </row>
    <row r="125" spans="1:8" ht="14.5" customHeight="1" thickBot="1" x14ac:dyDescent="0.35">
      <c r="A125" s="8" t="s">
        <v>228</v>
      </c>
      <c r="B125" s="9" t="s">
        <v>229</v>
      </c>
      <c r="C125" s="9" t="s">
        <v>93</v>
      </c>
      <c r="D125" s="114">
        <v>70</v>
      </c>
      <c r="E125" s="126">
        <v>0</v>
      </c>
      <c r="F125" s="116">
        <f t="shared" si="3"/>
        <v>0</v>
      </c>
      <c r="G125" s="106"/>
      <c r="H125" s="106"/>
    </row>
    <row r="126" spans="1:8" ht="14.5" customHeight="1" thickBot="1" x14ac:dyDescent="0.35">
      <c r="A126" s="8" t="s">
        <v>230</v>
      </c>
      <c r="B126" s="9" t="s">
        <v>231</v>
      </c>
      <c r="C126" s="9" t="s">
        <v>93</v>
      </c>
      <c r="D126" s="114">
        <v>145</v>
      </c>
      <c r="E126" s="126">
        <v>0</v>
      </c>
      <c r="F126" s="116">
        <f t="shared" si="3"/>
        <v>0</v>
      </c>
      <c r="G126" s="106"/>
      <c r="H126" s="106"/>
    </row>
    <row r="127" spans="1:8" ht="14.5" customHeight="1" thickBot="1" x14ac:dyDescent="0.35">
      <c r="A127" s="8" t="s">
        <v>232</v>
      </c>
      <c r="B127" s="9" t="s">
        <v>233</v>
      </c>
      <c r="C127" s="9" t="s">
        <v>93</v>
      </c>
      <c r="D127" s="114">
        <v>50</v>
      </c>
      <c r="E127" s="126">
        <v>0</v>
      </c>
      <c r="F127" s="116">
        <f t="shared" si="3"/>
        <v>0</v>
      </c>
      <c r="G127" s="106"/>
      <c r="H127" s="106"/>
    </row>
    <row r="128" spans="1:8" ht="42.5" customHeight="1" thickBot="1" x14ac:dyDescent="0.35">
      <c r="A128" s="8" t="s">
        <v>234</v>
      </c>
      <c r="B128" s="9" t="s">
        <v>235</v>
      </c>
      <c r="C128" s="9" t="s">
        <v>93</v>
      </c>
      <c r="D128" s="114">
        <v>20</v>
      </c>
      <c r="E128" s="126">
        <v>0</v>
      </c>
      <c r="F128" s="116">
        <f t="shared" si="3"/>
        <v>0</v>
      </c>
      <c r="G128" s="106"/>
      <c r="H128" s="106"/>
    </row>
    <row r="129" spans="1:8" ht="14.5" customHeight="1" thickBot="1" x14ac:dyDescent="0.35">
      <c r="A129" s="8" t="s">
        <v>236</v>
      </c>
      <c r="B129" s="9" t="s">
        <v>237</v>
      </c>
      <c r="C129" s="9" t="s">
        <v>93</v>
      </c>
      <c r="D129" s="114">
        <v>50</v>
      </c>
      <c r="E129" s="126">
        <v>0</v>
      </c>
      <c r="F129" s="116">
        <f t="shared" si="3"/>
        <v>0</v>
      </c>
      <c r="G129" s="106"/>
      <c r="H129" s="106"/>
    </row>
    <row r="130" spans="1:8" ht="14.5" customHeight="1" thickBot="1" x14ac:dyDescent="0.35">
      <c r="A130" s="8" t="s">
        <v>238</v>
      </c>
      <c r="B130" s="9" t="s">
        <v>239</v>
      </c>
      <c r="C130" s="9" t="s">
        <v>93</v>
      </c>
      <c r="D130" s="114">
        <v>80</v>
      </c>
      <c r="E130" s="126">
        <v>0</v>
      </c>
      <c r="F130" s="116">
        <f t="shared" si="3"/>
        <v>0</v>
      </c>
      <c r="G130" s="106"/>
      <c r="H130" s="106"/>
    </row>
    <row r="131" spans="1:8" ht="14.5" customHeight="1" thickBot="1" x14ac:dyDescent="0.35">
      <c r="A131" s="8" t="s">
        <v>240</v>
      </c>
      <c r="B131" s="9" t="s">
        <v>241</v>
      </c>
      <c r="C131" s="9" t="s">
        <v>93</v>
      </c>
      <c r="D131" s="114">
        <v>70</v>
      </c>
      <c r="E131" s="126">
        <v>0</v>
      </c>
      <c r="F131" s="116">
        <f t="shared" si="3"/>
        <v>0</v>
      </c>
      <c r="G131" s="106"/>
      <c r="H131" s="106"/>
    </row>
    <row r="132" spans="1:8" ht="28.5" customHeight="1" thickBot="1" x14ac:dyDescent="0.35">
      <c r="A132" s="8" t="s">
        <v>242</v>
      </c>
      <c r="B132" s="9" t="s">
        <v>243</v>
      </c>
      <c r="C132" s="9" t="s">
        <v>14</v>
      </c>
      <c r="D132" s="114"/>
      <c r="E132" s="115"/>
      <c r="F132" s="116"/>
      <c r="G132" s="106"/>
      <c r="H132" s="106"/>
    </row>
    <row r="133" spans="1:8" ht="42.5" customHeight="1" thickBot="1" x14ac:dyDescent="0.35">
      <c r="A133" s="8" t="s">
        <v>242</v>
      </c>
      <c r="B133" s="9" t="s">
        <v>244</v>
      </c>
      <c r="C133" s="9" t="s">
        <v>93</v>
      </c>
      <c r="D133" s="114">
        <v>50</v>
      </c>
      <c r="E133" s="126">
        <v>0</v>
      </c>
      <c r="F133" s="116">
        <f t="shared" ref="F133:F147" si="4">E133*D133</f>
        <v>0</v>
      </c>
      <c r="G133" s="106"/>
      <c r="H133" s="106"/>
    </row>
    <row r="134" spans="1:8" ht="14.5" customHeight="1" thickBot="1" x14ac:dyDescent="0.35">
      <c r="A134" s="8" t="s">
        <v>245</v>
      </c>
      <c r="B134" s="9" t="s">
        <v>246</v>
      </c>
      <c r="C134" s="9" t="s">
        <v>93</v>
      </c>
      <c r="D134" s="114">
        <v>10</v>
      </c>
      <c r="E134" s="126">
        <v>0</v>
      </c>
      <c r="F134" s="116">
        <f t="shared" si="4"/>
        <v>0</v>
      </c>
      <c r="G134" s="106"/>
      <c r="H134" s="106"/>
    </row>
    <row r="135" spans="1:8" ht="14.5" customHeight="1" thickBot="1" x14ac:dyDescent="0.35">
      <c r="A135" s="8" t="s">
        <v>247</v>
      </c>
      <c r="B135" s="9" t="s">
        <v>248</v>
      </c>
      <c r="C135" s="9" t="s">
        <v>93</v>
      </c>
      <c r="D135" s="114">
        <v>30</v>
      </c>
      <c r="E135" s="126">
        <v>0</v>
      </c>
      <c r="F135" s="116">
        <f t="shared" si="4"/>
        <v>0</v>
      </c>
      <c r="G135" s="106"/>
      <c r="H135" s="106"/>
    </row>
    <row r="136" spans="1:8" ht="14.5" customHeight="1" thickBot="1" x14ac:dyDescent="0.35">
      <c r="A136" s="8" t="s">
        <v>249</v>
      </c>
      <c r="B136" s="9" t="s">
        <v>250</v>
      </c>
      <c r="C136" s="9" t="s">
        <v>93</v>
      </c>
      <c r="D136" s="114">
        <v>50</v>
      </c>
      <c r="E136" s="126">
        <v>0</v>
      </c>
      <c r="F136" s="116">
        <f t="shared" si="4"/>
        <v>0</v>
      </c>
      <c r="G136" s="106"/>
      <c r="H136" s="106"/>
    </row>
    <row r="137" spans="1:8" ht="14.5" customHeight="1" thickBot="1" x14ac:dyDescent="0.35">
      <c r="A137" s="8" t="s">
        <v>251</v>
      </c>
      <c r="B137" s="9" t="s">
        <v>252</v>
      </c>
      <c r="C137" s="9" t="s">
        <v>93</v>
      </c>
      <c r="D137" s="114">
        <v>95</v>
      </c>
      <c r="E137" s="126">
        <v>0</v>
      </c>
      <c r="F137" s="116">
        <f t="shared" si="4"/>
        <v>0</v>
      </c>
      <c r="G137" s="106"/>
      <c r="H137" s="106"/>
    </row>
    <row r="138" spans="1:8" ht="14.5" customHeight="1" thickBot="1" x14ac:dyDescent="0.35">
      <c r="A138" s="8" t="s">
        <v>253</v>
      </c>
      <c r="B138" s="9" t="s">
        <v>254</v>
      </c>
      <c r="C138" s="9" t="s">
        <v>93</v>
      </c>
      <c r="D138" s="114">
        <v>50</v>
      </c>
      <c r="E138" s="126">
        <v>0</v>
      </c>
      <c r="F138" s="116">
        <f t="shared" si="4"/>
        <v>0</v>
      </c>
      <c r="G138" s="106"/>
      <c r="H138" s="106"/>
    </row>
    <row r="139" spans="1:8" ht="14.5" customHeight="1" thickBot="1" x14ac:dyDescent="0.35">
      <c r="A139" s="8" t="s">
        <v>255</v>
      </c>
      <c r="B139" s="9" t="s">
        <v>256</v>
      </c>
      <c r="C139" s="9" t="s">
        <v>93</v>
      </c>
      <c r="D139" s="114">
        <v>50</v>
      </c>
      <c r="E139" s="126">
        <v>0</v>
      </c>
      <c r="F139" s="116">
        <f t="shared" si="4"/>
        <v>0</v>
      </c>
      <c r="G139" s="106"/>
      <c r="H139" s="106"/>
    </row>
    <row r="140" spans="1:8" ht="14.5" customHeight="1" thickBot="1" x14ac:dyDescent="0.35">
      <c r="A140" s="8" t="s">
        <v>257</v>
      </c>
      <c r="B140" s="9" t="s">
        <v>258</v>
      </c>
      <c r="C140" s="9" t="s">
        <v>93</v>
      </c>
      <c r="D140" s="114">
        <v>50</v>
      </c>
      <c r="E140" s="126">
        <v>0</v>
      </c>
      <c r="F140" s="116">
        <f t="shared" si="4"/>
        <v>0</v>
      </c>
      <c r="G140" s="106"/>
      <c r="H140" s="106"/>
    </row>
    <row r="141" spans="1:8" ht="14.5" customHeight="1" thickBot="1" x14ac:dyDescent="0.35">
      <c r="A141" s="8" t="s">
        <v>259</v>
      </c>
      <c r="B141" s="9" t="s">
        <v>260</v>
      </c>
      <c r="C141" s="9" t="s">
        <v>93</v>
      </c>
      <c r="D141" s="114">
        <v>95</v>
      </c>
      <c r="E141" s="126">
        <v>0</v>
      </c>
      <c r="F141" s="116">
        <f t="shared" si="4"/>
        <v>0</v>
      </c>
      <c r="G141" s="106"/>
      <c r="H141" s="106"/>
    </row>
    <row r="142" spans="1:8" ht="14.5" customHeight="1" thickBot="1" x14ac:dyDescent="0.35">
      <c r="A142" s="8" t="s">
        <v>261</v>
      </c>
      <c r="B142" s="9" t="s">
        <v>262</v>
      </c>
      <c r="C142" s="9" t="s">
        <v>93</v>
      </c>
      <c r="D142" s="114">
        <v>30</v>
      </c>
      <c r="E142" s="126">
        <v>0</v>
      </c>
      <c r="F142" s="116">
        <f t="shared" si="4"/>
        <v>0</v>
      </c>
      <c r="G142" s="106"/>
      <c r="H142" s="106"/>
    </row>
    <row r="143" spans="1:8" ht="14.5" customHeight="1" thickBot="1" x14ac:dyDescent="0.35">
      <c r="A143" s="8" t="s">
        <v>263</v>
      </c>
      <c r="B143" s="9" t="s">
        <v>264</v>
      </c>
      <c r="C143" s="9" t="s">
        <v>93</v>
      </c>
      <c r="D143" s="114">
        <v>40</v>
      </c>
      <c r="E143" s="126">
        <v>0</v>
      </c>
      <c r="F143" s="116">
        <f t="shared" si="4"/>
        <v>0</v>
      </c>
      <c r="G143" s="106"/>
      <c r="H143" s="106"/>
    </row>
    <row r="144" spans="1:8" ht="14.5" customHeight="1" thickBot="1" x14ac:dyDescent="0.35">
      <c r="A144" s="8" t="s">
        <v>265</v>
      </c>
      <c r="B144" s="9" t="s">
        <v>266</v>
      </c>
      <c r="C144" s="9" t="s">
        <v>93</v>
      </c>
      <c r="D144" s="114">
        <v>20</v>
      </c>
      <c r="E144" s="126">
        <v>0</v>
      </c>
      <c r="F144" s="116">
        <f t="shared" si="4"/>
        <v>0</v>
      </c>
      <c r="G144" s="106"/>
      <c r="H144" s="106"/>
    </row>
    <row r="145" spans="1:8" ht="56.5" customHeight="1" thickBot="1" x14ac:dyDescent="0.35">
      <c r="A145" s="8" t="s">
        <v>267</v>
      </c>
      <c r="B145" s="9" t="s">
        <v>268</v>
      </c>
      <c r="C145" s="9" t="s">
        <v>93</v>
      </c>
      <c r="D145" s="114">
        <v>5</v>
      </c>
      <c r="E145" s="126">
        <v>0</v>
      </c>
      <c r="F145" s="116">
        <f t="shared" si="4"/>
        <v>0</v>
      </c>
      <c r="G145" s="106"/>
      <c r="H145" s="106"/>
    </row>
    <row r="146" spans="1:8" ht="14.5" customHeight="1" thickBot="1" x14ac:dyDescent="0.35">
      <c r="A146" s="8" t="s">
        <v>269</v>
      </c>
      <c r="B146" s="9" t="s">
        <v>270</v>
      </c>
      <c r="C146" s="9" t="s">
        <v>93</v>
      </c>
      <c r="D146" s="114">
        <v>10</v>
      </c>
      <c r="E146" s="126">
        <v>0</v>
      </c>
      <c r="F146" s="116">
        <f t="shared" si="4"/>
        <v>0</v>
      </c>
      <c r="G146" s="106"/>
      <c r="H146" s="106"/>
    </row>
    <row r="147" spans="1:8" ht="14.5" customHeight="1" thickBot="1" x14ac:dyDescent="0.35">
      <c r="A147" s="8" t="s">
        <v>271</v>
      </c>
      <c r="B147" s="9" t="s">
        <v>272</v>
      </c>
      <c r="C147" s="9" t="s">
        <v>93</v>
      </c>
      <c r="D147" s="114">
        <v>10</v>
      </c>
      <c r="E147" s="126">
        <v>0</v>
      </c>
      <c r="F147" s="116">
        <f t="shared" si="4"/>
        <v>0</v>
      </c>
      <c r="G147" s="106"/>
      <c r="H147" s="106"/>
    </row>
    <row r="148" spans="1:8" ht="14.5" customHeight="1" thickBot="1" x14ac:dyDescent="0.35">
      <c r="A148" s="8" t="s">
        <v>273</v>
      </c>
      <c r="B148" s="9" t="s">
        <v>274</v>
      </c>
      <c r="C148" s="9" t="s">
        <v>14</v>
      </c>
      <c r="D148" s="114"/>
      <c r="E148" s="115"/>
      <c r="F148" s="116"/>
      <c r="G148" s="106"/>
      <c r="H148" s="106"/>
    </row>
    <row r="149" spans="1:8" ht="42.5" customHeight="1" thickBot="1" x14ac:dyDescent="0.35">
      <c r="A149" s="8" t="s">
        <v>273</v>
      </c>
      <c r="B149" s="9" t="s">
        <v>275</v>
      </c>
      <c r="C149" s="9" t="s">
        <v>93</v>
      </c>
      <c r="D149" s="114">
        <v>20</v>
      </c>
      <c r="E149" s="126">
        <v>0</v>
      </c>
      <c r="F149" s="116">
        <f t="shared" ref="F149:F156" si="5">E149*D149</f>
        <v>0</v>
      </c>
      <c r="G149" s="106"/>
      <c r="H149" s="106"/>
    </row>
    <row r="150" spans="1:8" ht="14.5" customHeight="1" thickBot="1" x14ac:dyDescent="0.35">
      <c r="A150" s="8" t="s">
        <v>276</v>
      </c>
      <c r="B150" s="9" t="s">
        <v>277</v>
      </c>
      <c r="C150" s="9" t="s">
        <v>93</v>
      </c>
      <c r="D150" s="114">
        <v>20</v>
      </c>
      <c r="E150" s="126">
        <v>0</v>
      </c>
      <c r="F150" s="116">
        <f t="shared" si="5"/>
        <v>0</v>
      </c>
      <c r="G150" s="106"/>
      <c r="H150" s="106"/>
    </row>
    <row r="151" spans="1:8" ht="42.5" customHeight="1" thickBot="1" x14ac:dyDescent="0.35">
      <c r="A151" s="8" t="s">
        <v>278</v>
      </c>
      <c r="B151" s="9" t="s">
        <v>279</v>
      </c>
      <c r="C151" s="9" t="s">
        <v>93</v>
      </c>
      <c r="D151" s="114">
        <v>125</v>
      </c>
      <c r="E151" s="126">
        <v>0</v>
      </c>
      <c r="F151" s="116">
        <f t="shared" si="5"/>
        <v>0</v>
      </c>
      <c r="G151" s="106"/>
      <c r="H151" s="106"/>
    </row>
    <row r="152" spans="1:8" ht="42.5" customHeight="1" thickBot="1" x14ac:dyDescent="0.35">
      <c r="A152" s="8" t="s">
        <v>280</v>
      </c>
      <c r="B152" s="9" t="s">
        <v>281</v>
      </c>
      <c r="C152" s="9" t="s">
        <v>93</v>
      </c>
      <c r="D152" s="114">
        <v>30</v>
      </c>
      <c r="E152" s="126">
        <v>0</v>
      </c>
      <c r="F152" s="116">
        <f t="shared" si="5"/>
        <v>0</v>
      </c>
      <c r="G152" s="106"/>
      <c r="H152" s="106"/>
    </row>
    <row r="153" spans="1:8" ht="14.5" customHeight="1" thickBot="1" x14ac:dyDescent="0.35">
      <c r="A153" s="8" t="s">
        <v>282</v>
      </c>
      <c r="B153" s="9" t="s">
        <v>283</v>
      </c>
      <c r="C153" s="9" t="s">
        <v>93</v>
      </c>
      <c r="D153" s="114">
        <v>10</v>
      </c>
      <c r="E153" s="126">
        <v>0</v>
      </c>
      <c r="F153" s="116">
        <f t="shared" si="5"/>
        <v>0</v>
      </c>
      <c r="G153" s="106"/>
      <c r="H153" s="106"/>
    </row>
    <row r="154" spans="1:8" ht="14.5" customHeight="1" thickBot="1" x14ac:dyDescent="0.35">
      <c r="A154" s="8" t="s">
        <v>284</v>
      </c>
      <c r="B154" s="9" t="s">
        <v>285</v>
      </c>
      <c r="C154" s="9" t="s">
        <v>93</v>
      </c>
      <c r="D154" s="114">
        <v>135</v>
      </c>
      <c r="E154" s="126">
        <v>0</v>
      </c>
      <c r="F154" s="116">
        <f t="shared" si="5"/>
        <v>0</v>
      </c>
      <c r="G154" s="106"/>
      <c r="H154" s="106"/>
    </row>
    <row r="155" spans="1:8" ht="14.5" customHeight="1" thickBot="1" x14ac:dyDescent="0.35">
      <c r="A155" s="8" t="s">
        <v>286</v>
      </c>
      <c r="B155" s="9" t="s">
        <v>287</v>
      </c>
      <c r="C155" s="9" t="s">
        <v>93</v>
      </c>
      <c r="D155" s="114">
        <v>30</v>
      </c>
      <c r="E155" s="126">
        <v>0</v>
      </c>
      <c r="F155" s="116">
        <f t="shared" si="5"/>
        <v>0</v>
      </c>
      <c r="G155" s="106"/>
      <c r="H155" s="106"/>
    </row>
    <row r="156" spans="1:8" ht="42.5" customHeight="1" thickBot="1" x14ac:dyDescent="0.35">
      <c r="A156" s="8" t="s">
        <v>288</v>
      </c>
      <c r="B156" s="9" t="s">
        <v>289</v>
      </c>
      <c r="C156" s="9" t="s">
        <v>290</v>
      </c>
      <c r="D156" s="114">
        <v>1</v>
      </c>
      <c r="E156" s="126">
        <v>0</v>
      </c>
      <c r="F156" s="116">
        <f t="shared" si="5"/>
        <v>0</v>
      </c>
      <c r="G156" s="106"/>
      <c r="H156" s="106"/>
    </row>
    <row r="157" spans="1:8" ht="14.5" customHeight="1" thickBot="1" x14ac:dyDescent="0.35">
      <c r="A157" s="8" t="s">
        <v>291</v>
      </c>
      <c r="B157" s="9" t="s">
        <v>292</v>
      </c>
      <c r="C157" s="9" t="s">
        <v>14</v>
      </c>
      <c r="D157" s="114"/>
      <c r="E157" s="115"/>
      <c r="F157" s="116"/>
      <c r="G157" s="106"/>
      <c r="H157" s="106"/>
    </row>
    <row r="158" spans="1:8" ht="42.5" customHeight="1" thickBot="1" x14ac:dyDescent="0.35">
      <c r="A158" s="8" t="s">
        <v>293</v>
      </c>
      <c r="B158" s="9" t="s">
        <v>294</v>
      </c>
      <c r="C158" s="9" t="s">
        <v>58</v>
      </c>
      <c r="D158" s="114">
        <v>1</v>
      </c>
      <c r="E158" s="126">
        <v>0</v>
      </c>
      <c r="F158" s="116">
        <f>E158*D158</f>
        <v>0</v>
      </c>
      <c r="G158" s="106"/>
      <c r="H158" s="106"/>
    </row>
    <row r="159" spans="1:8" ht="14.5" customHeight="1" thickBot="1" x14ac:dyDescent="0.35">
      <c r="A159" s="8" t="s">
        <v>295</v>
      </c>
      <c r="B159" s="9" t="s">
        <v>296</v>
      </c>
      <c r="C159" s="9" t="s">
        <v>58</v>
      </c>
      <c r="D159" s="114">
        <v>2</v>
      </c>
      <c r="E159" s="126">
        <v>0</v>
      </c>
      <c r="F159" s="116">
        <f>E159*D159</f>
        <v>0</v>
      </c>
      <c r="G159" s="106"/>
      <c r="H159" s="106"/>
    </row>
    <row r="160" spans="1:8" ht="14.5" customHeight="1" thickBot="1" x14ac:dyDescent="0.35">
      <c r="A160" s="8" t="s">
        <v>297</v>
      </c>
      <c r="B160" s="9" t="s">
        <v>298</v>
      </c>
      <c r="C160" s="9" t="s">
        <v>14</v>
      </c>
      <c r="D160" s="114"/>
      <c r="E160" s="115"/>
      <c r="F160" s="116"/>
      <c r="G160" s="106"/>
      <c r="H160" s="106"/>
    </row>
    <row r="161" spans="1:8" ht="28.5" customHeight="1" thickBot="1" x14ac:dyDescent="0.35">
      <c r="A161" s="8" t="s">
        <v>299</v>
      </c>
      <c r="B161" s="9" t="s">
        <v>300</v>
      </c>
      <c r="C161" s="9" t="s">
        <v>58</v>
      </c>
      <c r="D161" s="114">
        <v>1</v>
      </c>
      <c r="E161" s="126">
        <v>0</v>
      </c>
      <c r="F161" s="116">
        <f>E161*D161</f>
        <v>0</v>
      </c>
      <c r="G161" s="106"/>
      <c r="H161" s="106"/>
    </row>
    <row r="162" spans="1:8" ht="14.5" customHeight="1" thickBot="1" x14ac:dyDescent="0.35">
      <c r="A162" s="8" t="s">
        <v>301</v>
      </c>
      <c r="B162" s="9" t="s">
        <v>302</v>
      </c>
      <c r="C162" s="9" t="s">
        <v>58</v>
      </c>
      <c r="D162" s="114">
        <v>1</v>
      </c>
      <c r="E162" s="126">
        <v>0</v>
      </c>
      <c r="F162" s="116">
        <f>E162*D162</f>
        <v>0</v>
      </c>
      <c r="G162" s="106"/>
      <c r="H162" s="106"/>
    </row>
    <row r="163" spans="1:8" ht="14.5" customHeight="1" thickBot="1" x14ac:dyDescent="0.35">
      <c r="A163" s="24" t="s">
        <v>303</v>
      </c>
      <c r="B163" s="25" t="s">
        <v>304</v>
      </c>
      <c r="C163" s="25" t="s">
        <v>14</v>
      </c>
      <c r="D163" s="117"/>
      <c r="E163" s="118"/>
      <c r="F163" s="119"/>
      <c r="G163" s="106"/>
      <c r="H163" s="106"/>
    </row>
    <row r="164" spans="1:8" ht="16.5" customHeight="1" thickTop="1" thickBot="1" x14ac:dyDescent="0.4">
      <c r="A164" s="28" t="s">
        <v>147</v>
      </c>
      <c r="B164" s="33" t="s">
        <v>305</v>
      </c>
      <c r="C164" s="47"/>
      <c r="D164" s="47"/>
      <c r="E164" s="47"/>
      <c r="F164" s="122">
        <f>SUM(F86:F163)</f>
        <v>0</v>
      </c>
      <c r="G164" s="85"/>
      <c r="H164" s="85"/>
    </row>
    <row r="165" spans="1:8" ht="15" customHeight="1" thickTop="1" thickBot="1" x14ac:dyDescent="0.35">
      <c r="A165" s="26" t="s">
        <v>306</v>
      </c>
      <c r="B165" s="27" t="s">
        <v>307</v>
      </c>
      <c r="C165" s="27"/>
      <c r="D165" s="128"/>
      <c r="E165" s="129"/>
      <c r="F165" s="130"/>
      <c r="G165" s="110"/>
      <c r="H165" s="110"/>
    </row>
    <row r="166" spans="1:8" ht="182.5" customHeight="1" thickBot="1" x14ac:dyDescent="0.35">
      <c r="A166" s="8" t="s">
        <v>308</v>
      </c>
      <c r="B166" s="9" t="s">
        <v>309</v>
      </c>
      <c r="C166" s="9" t="s">
        <v>14</v>
      </c>
      <c r="D166" s="114"/>
      <c r="E166" s="115"/>
      <c r="F166" s="116"/>
      <c r="G166" s="106"/>
      <c r="H166" s="106"/>
    </row>
    <row r="167" spans="1:8" ht="84.5" customHeight="1" thickBot="1" x14ac:dyDescent="0.35">
      <c r="A167" s="8" t="s">
        <v>308</v>
      </c>
      <c r="B167" s="9" t="s">
        <v>310</v>
      </c>
      <c r="C167" s="9" t="s">
        <v>14</v>
      </c>
      <c r="D167" s="114"/>
      <c r="E167" s="115"/>
      <c r="F167" s="116"/>
      <c r="G167" s="106"/>
      <c r="H167" s="106"/>
    </row>
    <row r="168" spans="1:8" ht="28.5" customHeight="1" thickBot="1" x14ac:dyDescent="0.35">
      <c r="A168" s="8" t="s">
        <v>308</v>
      </c>
      <c r="B168" s="9" t="s">
        <v>311</v>
      </c>
      <c r="C168" s="9" t="s">
        <v>61</v>
      </c>
      <c r="D168" s="114">
        <v>1</v>
      </c>
      <c r="E168" s="126">
        <v>0</v>
      </c>
      <c r="F168" s="116">
        <f>E168*D168</f>
        <v>0</v>
      </c>
      <c r="G168" s="106"/>
      <c r="H168" s="106"/>
    </row>
    <row r="169" spans="1:8" ht="28.5" customHeight="1" thickBot="1" x14ac:dyDescent="0.35">
      <c r="A169" s="8" t="s">
        <v>312</v>
      </c>
      <c r="B169" s="9" t="s">
        <v>313</v>
      </c>
      <c r="C169" s="9" t="s">
        <v>61</v>
      </c>
      <c r="D169" s="114">
        <v>1</v>
      </c>
      <c r="E169" s="126">
        <v>0</v>
      </c>
      <c r="F169" s="116">
        <f>E169*D169</f>
        <v>0</v>
      </c>
      <c r="G169" s="106"/>
      <c r="H169" s="106"/>
    </row>
    <row r="170" spans="1:8" ht="28.5" customHeight="1" thickBot="1" x14ac:dyDescent="0.35">
      <c r="A170" s="8" t="s">
        <v>314</v>
      </c>
      <c r="B170" s="9" t="s">
        <v>315</v>
      </c>
      <c r="C170" s="9" t="s">
        <v>61</v>
      </c>
      <c r="D170" s="114">
        <v>1</v>
      </c>
      <c r="E170" s="126">
        <v>0</v>
      </c>
      <c r="F170" s="116">
        <f>E170*D170</f>
        <v>0</v>
      </c>
      <c r="G170" s="106"/>
      <c r="H170" s="106"/>
    </row>
    <row r="171" spans="1:8" ht="28.5" customHeight="1" thickBot="1" x14ac:dyDescent="0.35">
      <c r="A171" s="8" t="s">
        <v>316</v>
      </c>
      <c r="B171" s="9" t="s">
        <v>317</v>
      </c>
      <c r="C171" s="9" t="s">
        <v>61</v>
      </c>
      <c r="D171" s="114">
        <v>1</v>
      </c>
      <c r="E171" s="126">
        <v>0</v>
      </c>
      <c r="F171" s="116">
        <f>E171*D171</f>
        <v>0</v>
      </c>
      <c r="G171" s="106"/>
      <c r="H171" s="106"/>
    </row>
    <row r="172" spans="1:8" ht="14.5" customHeight="1" thickBot="1" x14ac:dyDescent="0.35">
      <c r="A172" s="8" t="s">
        <v>318</v>
      </c>
      <c r="B172" s="9" t="s">
        <v>319</v>
      </c>
      <c r="C172" s="9" t="s">
        <v>14</v>
      </c>
      <c r="D172" s="114"/>
      <c r="E172" s="115"/>
      <c r="F172" s="116"/>
      <c r="G172" s="106"/>
      <c r="H172" s="106"/>
    </row>
    <row r="173" spans="1:8" ht="42.5" customHeight="1" thickBot="1" x14ac:dyDescent="0.35">
      <c r="A173" s="8" t="s">
        <v>320</v>
      </c>
      <c r="B173" s="9" t="s">
        <v>321</v>
      </c>
      <c r="C173" s="9" t="s">
        <v>14</v>
      </c>
      <c r="D173" s="114"/>
      <c r="E173" s="115"/>
      <c r="F173" s="116"/>
      <c r="G173" s="106"/>
      <c r="H173" s="106"/>
    </row>
    <row r="174" spans="1:8" ht="14.5" customHeight="1" thickBot="1" x14ac:dyDescent="0.35">
      <c r="A174" s="8" t="s">
        <v>322</v>
      </c>
      <c r="B174" s="9" t="s">
        <v>323</v>
      </c>
      <c r="C174" s="9" t="s">
        <v>14</v>
      </c>
      <c r="D174" s="114"/>
      <c r="E174" s="115"/>
      <c r="F174" s="116"/>
      <c r="G174" s="106"/>
      <c r="H174" s="106"/>
    </row>
    <row r="175" spans="1:8" ht="14.5" customHeight="1" thickBot="1" x14ac:dyDescent="0.35">
      <c r="A175" s="8" t="s">
        <v>324</v>
      </c>
      <c r="B175" s="9" t="s">
        <v>325</v>
      </c>
      <c r="C175" s="9" t="s">
        <v>14</v>
      </c>
      <c r="D175" s="114"/>
      <c r="E175" s="115"/>
      <c r="F175" s="116"/>
      <c r="G175" s="106"/>
      <c r="H175" s="106"/>
    </row>
    <row r="176" spans="1:8" ht="14.5" customHeight="1" thickBot="1" x14ac:dyDescent="0.35">
      <c r="A176" s="8" t="s">
        <v>324</v>
      </c>
      <c r="B176" s="9" t="s">
        <v>326</v>
      </c>
      <c r="C176" s="9" t="s">
        <v>58</v>
      </c>
      <c r="D176" s="114">
        <v>2</v>
      </c>
      <c r="E176" s="126">
        <v>0</v>
      </c>
      <c r="F176" s="116">
        <f>E176*D176</f>
        <v>0</v>
      </c>
      <c r="G176" s="106"/>
      <c r="H176" s="106"/>
    </row>
    <row r="177" spans="1:8" ht="42.5" customHeight="1" thickBot="1" x14ac:dyDescent="0.35">
      <c r="A177" s="8" t="s">
        <v>327</v>
      </c>
      <c r="B177" s="9" t="s">
        <v>328</v>
      </c>
      <c r="C177" s="9" t="s">
        <v>61</v>
      </c>
      <c r="D177" s="114">
        <v>4</v>
      </c>
      <c r="E177" s="126">
        <v>0</v>
      </c>
      <c r="F177" s="116">
        <f>E177*D177</f>
        <v>0</v>
      </c>
      <c r="G177" s="106"/>
      <c r="H177" s="106"/>
    </row>
    <row r="178" spans="1:8" ht="28.5" customHeight="1" thickBot="1" x14ac:dyDescent="0.35">
      <c r="A178" s="24" t="s">
        <v>329</v>
      </c>
      <c r="B178" s="25" t="s">
        <v>330</v>
      </c>
      <c r="C178" s="25" t="s">
        <v>61</v>
      </c>
      <c r="D178" s="117">
        <v>1</v>
      </c>
      <c r="E178" s="127">
        <v>0</v>
      </c>
      <c r="F178" s="119">
        <f>E178*D178</f>
        <v>0</v>
      </c>
      <c r="G178" s="106"/>
      <c r="H178" s="106"/>
    </row>
    <row r="179" spans="1:8" ht="15" customHeight="1" thickTop="1" thickBot="1" x14ac:dyDescent="0.35">
      <c r="A179" s="28" t="s">
        <v>306</v>
      </c>
      <c r="B179" s="46" t="s">
        <v>331</v>
      </c>
      <c r="C179" s="47"/>
      <c r="D179" s="47"/>
      <c r="E179" s="47"/>
      <c r="F179" s="55">
        <f>SUM(F168:F178)</f>
        <v>0</v>
      </c>
      <c r="G179" s="85"/>
      <c r="H179" s="85"/>
    </row>
    <row r="180" spans="1:8" ht="15" customHeight="1" thickTop="1" thickBot="1" x14ac:dyDescent="0.35">
      <c r="A180" s="28" t="s">
        <v>332</v>
      </c>
      <c r="B180" s="29" t="s">
        <v>333</v>
      </c>
      <c r="C180" s="29"/>
      <c r="D180" s="120"/>
      <c r="E180" s="121"/>
      <c r="F180" s="122"/>
      <c r="G180" s="110"/>
      <c r="H180" s="110"/>
    </row>
    <row r="181" spans="1:8" ht="141" customHeight="1" thickTop="1" thickBot="1" x14ac:dyDescent="0.35">
      <c r="A181" s="30" t="s">
        <v>334</v>
      </c>
      <c r="B181" s="31" t="s">
        <v>335</v>
      </c>
      <c r="C181" s="31" t="s">
        <v>14</v>
      </c>
      <c r="D181" s="123"/>
      <c r="E181" s="131"/>
      <c r="F181" s="125"/>
      <c r="G181" s="106"/>
      <c r="H181" s="106"/>
    </row>
    <row r="182" spans="1:8" ht="70.5" customHeight="1" thickBot="1" x14ac:dyDescent="0.35">
      <c r="A182" s="8" t="s">
        <v>334</v>
      </c>
      <c r="B182" s="9" t="s">
        <v>336</v>
      </c>
      <c r="C182" s="9" t="s">
        <v>14</v>
      </c>
      <c r="D182" s="114"/>
      <c r="E182" s="115"/>
      <c r="F182" s="116"/>
      <c r="G182" s="106"/>
      <c r="H182" s="106"/>
    </row>
    <row r="183" spans="1:8" ht="28.5" customHeight="1" thickBot="1" x14ac:dyDescent="0.35">
      <c r="A183" s="8" t="s">
        <v>337</v>
      </c>
      <c r="B183" s="9" t="s">
        <v>338</v>
      </c>
      <c r="C183" s="9" t="s">
        <v>58</v>
      </c>
      <c r="D183" s="114">
        <v>8</v>
      </c>
      <c r="E183" s="126">
        <v>0</v>
      </c>
      <c r="F183" s="116">
        <f t="shared" ref="F183:F194" si="6">E183*D183</f>
        <v>0</v>
      </c>
      <c r="G183" s="106"/>
      <c r="H183" s="106"/>
    </row>
    <row r="184" spans="1:8" ht="28.5" customHeight="1" thickBot="1" x14ac:dyDescent="0.35">
      <c r="A184" s="8" t="s">
        <v>339</v>
      </c>
      <c r="B184" s="9" t="s">
        <v>340</v>
      </c>
      <c r="C184" s="9" t="s">
        <v>58</v>
      </c>
      <c r="D184" s="114">
        <v>40</v>
      </c>
      <c r="E184" s="126">
        <v>0</v>
      </c>
      <c r="F184" s="116">
        <f t="shared" si="6"/>
        <v>0</v>
      </c>
      <c r="G184" s="106"/>
      <c r="H184" s="106"/>
    </row>
    <row r="185" spans="1:8" ht="28.5" customHeight="1" thickBot="1" x14ac:dyDescent="0.35">
      <c r="A185" s="8" t="s">
        <v>341</v>
      </c>
      <c r="B185" s="9" t="s">
        <v>342</v>
      </c>
      <c r="C185" s="9" t="s">
        <v>58</v>
      </c>
      <c r="D185" s="114">
        <v>2</v>
      </c>
      <c r="E185" s="126">
        <v>0</v>
      </c>
      <c r="F185" s="116">
        <f t="shared" si="6"/>
        <v>0</v>
      </c>
      <c r="G185" s="106"/>
      <c r="H185" s="106"/>
    </row>
    <row r="186" spans="1:8" ht="14.5" customHeight="1" thickBot="1" x14ac:dyDescent="0.35">
      <c r="A186" s="8" t="s">
        <v>343</v>
      </c>
      <c r="B186" s="9" t="s">
        <v>344</v>
      </c>
      <c r="C186" s="9" t="s">
        <v>58</v>
      </c>
      <c r="D186" s="114">
        <v>60</v>
      </c>
      <c r="E186" s="126">
        <v>0</v>
      </c>
      <c r="F186" s="116">
        <f t="shared" si="6"/>
        <v>0</v>
      </c>
      <c r="G186" s="106"/>
      <c r="H186" s="106"/>
    </row>
    <row r="187" spans="1:8" ht="28.5" customHeight="1" thickBot="1" x14ac:dyDescent="0.35">
      <c r="A187" s="8" t="s">
        <v>345</v>
      </c>
      <c r="B187" s="9" t="s">
        <v>346</v>
      </c>
      <c r="C187" s="9" t="s">
        <v>58</v>
      </c>
      <c r="D187" s="114">
        <v>10</v>
      </c>
      <c r="E187" s="126">
        <v>0</v>
      </c>
      <c r="F187" s="116">
        <f t="shared" si="6"/>
        <v>0</v>
      </c>
      <c r="G187" s="106"/>
      <c r="H187" s="106"/>
    </row>
    <row r="188" spans="1:8" ht="28.5" customHeight="1" thickBot="1" x14ac:dyDescent="0.35">
      <c r="A188" s="8" t="s">
        <v>347</v>
      </c>
      <c r="B188" s="9" t="s">
        <v>348</v>
      </c>
      <c r="C188" s="9" t="s">
        <v>93</v>
      </c>
      <c r="D188" s="114">
        <v>95</v>
      </c>
      <c r="E188" s="126">
        <v>0</v>
      </c>
      <c r="F188" s="116">
        <f t="shared" si="6"/>
        <v>0</v>
      </c>
      <c r="G188" s="106"/>
      <c r="H188" s="106"/>
    </row>
    <row r="189" spans="1:8" ht="28.5" customHeight="1" thickBot="1" x14ac:dyDescent="0.35">
      <c r="A189" s="8" t="s">
        <v>349</v>
      </c>
      <c r="B189" s="9" t="s">
        <v>350</v>
      </c>
      <c r="C189" s="9" t="s">
        <v>58</v>
      </c>
      <c r="D189" s="114">
        <v>27</v>
      </c>
      <c r="E189" s="126">
        <v>0</v>
      </c>
      <c r="F189" s="116">
        <f t="shared" si="6"/>
        <v>0</v>
      </c>
      <c r="G189" s="106"/>
      <c r="H189" s="106"/>
    </row>
    <row r="190" spans="1:8" ht="28.5" customHeight="1" thickBot="1" x14ac:dyDescent="0.35">
      <c r="A190" s="8" t="s">
        <v>351</v>
      </c>
      <c r="B190" s="9" t="s">
        <v>352</v>
      </c>
      <c r="C190" s="9" t="s">
        <v>58</v>
      </c>
      <c r="D190" s="114">
        <v>4</v>
      </c>
      <c r="E190" s="126">
        <v>0</v>
      </c>
      <c r="F190" s="116">
        <f t="shared" si="6"/>
        <v>0</v>
      </c>
      <c r="G190" s="106"/>
      <c r="H190" s="106"/>
    </row>
    <row r="191" spans="1:8" ht="28.5" customHeight="1" thickBot="1" x14ac:dyDescent="0.35">
      <c r="A191" s="8" t="s">
        <v>353</v>
      </c>
      <c r="B191" s="9" t="s">
        <v>352</v>
      </c>
      <c r="C191" s="9" t="s">
        <v>58</v>
      </c>
      <c r="D191" s="114">
        <v>3</v>
      </c>
      <c r="E191" s="126">
        <v>0</v>
      </c>
      <c r="F191" s="116">
        <f t="shared" si="6"/>
        <v>0</v>
      </c>
      <c r="G191" s="106"/>
      <c r="H191" s="106"/>
    </row>
    <row r="192" spans="1:8" ht="14.5" customHeight="1" thickBot="1" x14ac:dyDescent="0.35">
      <c r="A192" s="8" t="s">
        <v>354</v>
      </c>
      <c r="B192" s="9" t="s">
        <v>355</v>
      </c>
      <c r="C192" s="9" t="s">
        <v>58</v>
      </c>
      <c r="D192" s="114">
        <v>2</v>
      </c>
      <c r="E192" s="126">
        <v>0</v>
      </c>
      <c r="F192" s="116">
        <f t="shared" si="6"/>
        <v>0</v>
      </c>
      <c r="G192" s="106"/>
      <c r="H192" s="106"/>
    </row>
    <row r="193" spans="1:8" ht="14.5" customHeight="1" thickBot="1" x14ac:dyDescent="0.35">
      <c r="A193" s="8" t="s">
        <v>356</v>
      </c>
      <c r="B193" s="9" t="s">
        <v>357</v>
      </c>
      <c r="C193" s="9" t="s">
        <v>58</v>
      </c>
      <c r="D193" s="114">
        <v>2</v>
      </c>
      <c r="E193" s="126">
        <v>0</v>
      </c>
      <c r="F193" s="116">
        <f t="shared" si="6"/>
        <v>0</v>
      </c>
      <c r="G193" s="106"/>
      <c r="H193" s="106"/>
    </row>
    <row r="194" spans="1:8" ht="14.5" customHeight="1" thickBot="1" x14ac:dyDescent="0.35">
      <c r="A194" s="8" t="s">
        <v>358</v>
      </c>
      <c r="B194" s="9" t="s">
        <v>359</v>
      </c>
      <c r="C194" s="9" t="s">
        <v>58</v>
      </c>
      <c r="D194" s="114">
        <v>95</v>
      </c>
      <c r="E194" s="126">
        <v>0</v>
      </c>
      <c r="F194" s="116">
        <f t="shared" si="6"/>
        <v>0</v>
      </c>
      <c r="G194" s="106"/>
      <c r="H194" s="106"/>
    </row>
    <row r="195" spans="1:8" ht="98.5" customHeight="1" thickBot="1" x14ac:dyDescent="0.35">
      <c r="A195" s="8" t="s">
        <v>360</v>
      </c>
      <c r="B195" s="9" t="s">
        <v>361</v>
      </c>
      <c r="C195" s="9" t="s">
        <v>14</v>
      </c>
      <c r="D195" s="114"/>
      <c r="E195" s="115"/>
      <c r="F195" s="116"/>
      <c r="G195" s="106"/>
      <c r="H195" s="106"/>
    </row>
    <row r="196" spans="1:8" ht="28.5" customHeight="1" thickBot="1" x14ac:dyDescent="0.35">
      <c r="A196" s="24" t="s">
        <v>362</v>
      </c>
      <c r="B196" s="25" t="s">
        <v>363</v>
      </c>
      <c r="C196" s="25" t="s">
        <v>58</v>
      </c>
      <c r="D196" s="117">
        <v>283</v>
      </c>
      <c r="E196" s="127">
        <v>0</v>
      </c>
      <c r="F196" s="119">
        <f>E196*D196</f>
        <v>0</v>
      </c>
      <c r="G196" s="106"/>
      <c r="H196" s="106"/>
    </row>
    <row r="197" spans="1:8" ht="16.5" customHeight="1" thickTop="1" thickBot="1" x14ac:dyDescent="0.4">
      <c r="A197" s="28" t="s">
        <v>332</v>
      </c>
      <c r="B197" s="46" t="s">
        <v>364</v>
      </c>
      <c r="C197" s="47"/>
      <c r="D197" s="47"/>
      <c r="E197" s="47"/>
      <c r="F197" s="35">
        <f>SUM(F183:F196)</f>
        <v>0</v>
      </c>
      <c r="G197" s="85"/>
      <c r="H197" s="85"/>
    </row>
    <row r="198" spans="1:8" ht="16.5" customHeight="1" thickTop="1" thickBot="1" x14ac:dyDescent="0.4">
      <c r="A198" s="48" t="s">
        <v>140</v>
      </c>
      <c r="B198" s="39" t="s">
        <v>365</v>
      </c>
      <c r="C198" s="40"/>
      <c r="D198" s="40"/>
      <c r="E198" s="40"/>
      <c r="F198" s="49">
        <f>F197+F179+F164</f>
        <v>0</v>
      </c>
      <c r="G198" s="99"/>
      <c r="H198" s="99"/>
    </row>
    <row r="199" spans="1:8" ht="15" customHeight="1" thickTop="1" thickBot="1" x14ac:dyDescent="0.35">
      <c r="A199" s="26" t="s">
        <v>366</v>
      </c>
      <c r="B199" s="27" t="s">
        <v>367</v>
      </c>
      <c r="C199" s="27"/>
      <c r="D199" s="128"/>
      <c r="E199" s="129"/>
      <c r="F199" s="130"/>
      <c r="G199" s="110"/>
      <c r="H199" s="110"/>
    </row>
    <row r="200" spans="1:8" ht="14.5" customHeight="1" thickBot="1" x14ac:dyDescent="0.35">
      <c r="A200" s="62" t="s">
        <v>368</v>
      </c>
      <c r="B200" s="71" t="s">
        <v>367</v>
      </c>
      <c r="C200" s="71"/>
      <c r="D200" s="111"/>
      <c r="E200" s="112"/>
      <c r="F200" s="113"/>
      <c r="G200" s="110"/>
      <c r="H200" s="110"/>
    </row>
    <row r="201" spans="1:8" ht="98.5" customHeight="1" thickBot="1" x14ac:dyDescent="0.35">
      <c r="A201" s="8" t="s">
        <v>369</v>
      </c>
      <c r="B201" s="9" t="s">
        <v>370</v>
      </c>
      <c r="C201" s="9" t="s">
        <v>14</v>
      </c>
      <c r="D201" s="114"/>
      <c r="E201" s="115"/>
      <c r="F201" s="116"/>
      <c r="G201" s="106"/>
      <c r="H201" s="106"/>
    </row>
    <row r="202" spans="1:8" ht="126.5" customHeight="1" thickBot="1" x14ac:dyDescent="0.35">
      <c r="A202" s="8" t="s">
        <v>371</v>
      </c>
      <c r="B202" s="9" t="s">
        <v>372</v>
      </c>
      <c r="C202" s="9" t="s">
        <v>14</v>
      </c>
      <c r="D202" s="114"/>
      <c r="E202" s="115"/>
      <c r="F202" s="116"/>
      <c r="G202" s="106"/>
      <c r="H202" s="106"/>
    </row>
    <row r="203" spans="1:8" ht="42.5" customHeight="1" thickBot="1" x14ac:dyDescent="0.35">
      <c r="A203" s="8" t="s">
        <v>373</v>
      </c>
      <c r="B203" s="9" t="s">
        <v>374</v>
      </c>
      <c r="C203" s="9" t="s">
        <v>14</v>
      </c>
      <c r="D203" s="114"/>
      <c r="E203" s="115"/>
      <c r="F203" s="116"/>
      <c r="G203" s="106"/>
      <c r="H203" s="106"/>
    </row>
    <row r="204" spans="1:8" ht="56.5" customHeight="1" thickBot="1" x14ac:dyDescent="0.35">
      <c r="A204" s="8" t="s">
        <v>375</v>
      </c>
      <c r="B204" s="9" t="s">
        <v>376</v>
      </c>
      <c r="C204" s="9" t="s">
        <v>14</v>
      </c>
      <c r="D204" s="114"/>
      <c r="E204" s="115"/>
      <c r="F204" s="116"/>
      <c r="G204" s="106"/>
      <c r="H204" s="106"/>
    </row>
    <row r="205" spans="1:8" ht="28.5" customHeight="1" thickBot="1" x14ac:dyDescent="0.35">
      <c r="A205" s="8" t="s">
        <v>377</v>
      </c>
      <c r="B205" s="9" t="s">
        <v>378</v>
      </c>
      <c r="C205" s="9" t="s">
        <v>14</v>
      </c>
      <c r="D205" s="114"/>
      <c r="E205" s="115"/>
      <c r="F205" s="116"/>
      <c r="G205" s="106"/>
      <c r="H205" s="106"/>
    </row>
    <row r="206" spans="1:8" ht="28.5" customHeight="1" thickBot="1" x14ac:dyDescent="0.35">
      <c r="A206" s="8" t="s">
        <v>379</v>
      </c>
      <c r="B206" s="9" t="s">
        <v>380</v>
      </c>
      <c r="C206" s="9" t="s">
        <v>14</v>
      </c>
      <c r="D206" s="114"/>
      <c r="E206" s="115"/>
      <c r="F206" s="116"/>
      <c r="G206" s="106"/>
      <c r="H206" s="106"/>
    </row>
    <row r="207" spans="1:8" ht="42.5" customHeight="1" thickBot="1" x14ac:dyDescent="0.35">
      <c r="A207" s="8" t="s">
        <v>381</v>
      </c>
      <c r="B207" s="9" t="s">
        <v>382</v>
      </c>
      <c r="C207" s="9" t="s">
        <v>14</v>
      </c>
      <c r="D207" s="114"/>
      <c r="E207" s="115"/>
      <c r="F207" s="116"/>
      <c r="G207" s="106"/>
      <c r="H207" s="106"/>
    </row>
    <row r="208" spans="1:8" ht="42.5" customHeight="1" thickBot="1" x14ac:dyDescent="0.35">
      <c r="A208" s="8" t="s">
        <v>383</v>
      </c>
      <c r="B208" s="9" t="s">
        <v>384</v>
      </c>
      <c r="C208" s="9" t="s">
        <v>14</v>
      </c>
      <c r="D208" s="114"/>
      <c r="E208" s="115"/>
      <c r="F208" s="116"/>
      <c r="G208" s="106"/>
      <c r="H208" s="106"/>
    </row>
    <row r="209" spans="1:8" ht="42.5" customHeight="1" thickBot="1" x14ac:dyDescent="0.35">
      <c r="A209" s="12" t="s">
        <v>385</v>
      </c>
      <c r="B209" s="16" t="s">
        <v>386</v>
      </c>
      <c r="C209" s="14" t="s">
        <v>290</v>
      </c>
      <c r="D209" s="14">
        <v>10</v>
      </c>
      <c r="E209" s="102">
        <v>0</v>
      </c>
      <c r="F209" s="132">
        <f t="shared" ref="F209:F218" si="7">E209*D209</f>
        <v>0</v>
      </c>
      <c r="G209" s="85"/>
      <c r="H209" s="85"/>
    </row>
    <row r="210" spans="1:8" ht="56.5" customHeight="1" thickBot="1" x14ac:dyDescent="0.35">
      <c r="A210" s="12" t="s">
        <v>387</v>
      </c>
      <c r="B210" s="16" t="s">
        <v>388</v>
      </c>
      <c r="C210" s="14" t="s">
        <v>290</v>
      </c>
      <c r="D210" s="14">
        <v>14</v>
      </c>
      <c r="E210" s="102">
        <v>0</v>
      </c>
      <c r="F210" s="132">
        <f t="shared" si="7"/>
        <v>0</v>
      </c>
      <c r="G210" s="85"/>
      <c r="H210" s="85"/>
    </row>
    <row r="211" spans="1:8" ht="14.5" customHeight="1" thickBot="1" x14ac:dyDescent="0.35">
      <c r="A211" s="12" t="s">
        <v>389</v>
      </c>
      <c r="B211" s="16" t="s">
        <v>390</v>
      </c>
      <c r="C211" s="14" t="s">
        <v>93</v>
      </c>
      <c r="D211" s="14">
        <v>13</v>
      </c>
      <c r="E211" s="102">
        <v>0</v>
      </c>
      <c r="F211" s="132">
        <f t="shared" si="7"/>
        <v>0</v>
      </c>
      <c r="G211" s="85"/>
      <c r="H211" s="85"/>
    </row>
    <row r="212" spans="1:8" ht="42.5" customHeight="1" thickBot="1" x14ac:dyDescent="0.35">
      <c r="A212" s="12" t="s">
        <v>391</v>
      </c>
      <c r="B212" s="16" t="s">
        <v>392</v>
      </c>
      <c r="C212" s="14" t="s">
        <v>290</v>
      </c>
      <c r="D212" s="14">
        <v>54</v>
      </c>
      <c r="E212" s="102">
        <v>0</v>
      </c>
      <c r="F212" s="132">
        <f t="shared" si="7"/>
        <v>0</v>
      </c>
      <c r="G212" s="85"/>
      <c r="H212" s="85"/>
    </row>
    <row r="213" spans="1:8" ht="14.5" customHeight="1" thickBot="1" x14ac:dyDescent="0.35">
      <c r="A213" s="12" t="s">
        <v>393</v>
      </c>
      <c r="B213" s="16" t="s">
        <v>390</v>
      </c>
      <c r="C213" s="14" t="s">
        <v>93</v>
      </c>
      <c r="D213" s="14">
        <v>30</v>
      </c>
      <c r="E213" s="102">
        <v>0</v>
      </c>
      <c r="F213" s="132">
        <f t="shared" si="7"/>
        <v>0</v>
      </c>
      <c r="G213" s="85"/>
      <c r="H213" s="85"/>
    </row>
    <row r="214" spans="1:8" ht="42.5" customHeight="1" thickBot="1" x14ac:dyDescent="0.35">
      <c r="A214" s="8" t="s">
        <v>394</v>
      </c>
      <c r="B214" s="9" t="s">
        <v>395</v>
      </c>
      <c r="C214" s="9" t="s">
        <v>290</v>
      </c>
      <c r="D214" s="114">
        <v>100</v>
      </c>
      <c r="E214" s="126">
        <v>0</v>
      </c>
      <c r="F214" s="116">
        <f t="shared" si="7"/>
        <v>0</v>
      </c>
      <c r="G214" s="106"/>
      <c r="H214" s="106"/>
    </row>
    <row r="215" spans="1:8" ht="56.5" customHeight="1" thickBot="1" x14ac:dyDescent="0.35">
      <c r="A215" s="8" t="s">
        <v>391</v>
      </c>
      <c r="B215" s="9" t="s">
        <v>396</v>
      </c>
      <c r="C215" s="9" t="s">
        <v>290</v>
      </c>
      <c r="D215" s="114">
        <v>20</v>
      </c>
      <c r="E215" s="126">
        <v>0</v>
      </c>
      <c r="F215" s="116">
        <f t="shared" si="7"/>
        <v>0</v>
      </c>
      <c r="G215" s="106"/>
      <c r="H215" s="106"/>
    </row>
    <row r="216" spans="1:8" ht="84.5" customHeight="1" thickBot="1" x14ac:dyDescent="0.35">
      <c r="A216" s="8" t="s">
        <v>397</v>
      </c>
      <c r="B216" s="9" t="s">
        <v>398</v>
      </c>
      <c r="C216" s="9" t="s">
        <v>290</v>
      </c>
      <c r="D216" s="114">
        <v>30</v>
      </c>
      <c r="E216" s="126">
        <v>0</v>
      </c>
      <c r="F216" s="116">
        <f t="shared" si="7"/>
        <v>0</v>
      </c>
      <c r="G216" s="106"/>
      <c r="H216" s="106"/>
    </row>
    <row r="217" spans="1:8" ht="14.5" customHeight="1" thickBot="1" x14ac:dyDescent="0.35">
      <c r="A217" s="8" t="s">
        <v>399</v>
      </c>
      <c r="B217" s="9" t="s">
        <v>400</v>
      </c>
      <c r="C217" s="9" t="s">
        <v>93</v>
      </c>
      <c r="D217" s="114">
        <v>21</v>
      </c>
      <c r="E217" s="126">
        <v>0</v>
      </c>
      <c r="F217" s="116">
        <f t="shared" si="7"/>
        <v>0</v>
      </c>
      <c r="G217" s="106"/>
      <c r="H217" s="106"/>
    </row>
    <row r="218" spans="1:8" ht="56.5" customHeight="1" thickBot="1" x14ac:dyDescent="0.35">
      <c r="A218" s="8" t="s">
        <v>401</v>
      </c>
      <c r="B218" s="9" t="s">
        <v>402</v>
      </c>
      <c r="C218" s="9" t="s">
        <v>290</v>
      </c>
      <c r="D218" s="114">
        <v>490</v>
      </c>
      <c r="E218" s="126">
        <v>0</v>
      </c>
      <c r="F218" s="116">
        <f t="shared" si="7"/>
        <v>0</v>
      </c>
      <c r="G218" s="106"/>
      <c r="H218" s="106"/>
    </row>
    <row r="219" spans="1:8" ht="42.5" customHeight="1" thickBot="1" x14ac:dyDescent="0.35">
      <c r="A219" s="12" t="s">
        <v>403</v>
      </c>
      <c r="B219" s="16" t="s">
        <v>404</v>
      </c>
      <c r="C219" s="14" t="s">
        <v>290</v>
      </c>
      <c r="D219" s="14">
        <v>3</v>
      </c>
      <c r="E219" s="102">
        <v>0</v>
      </c>
      <c r="F219" s="17">
        <f>E203*D203</f>
        <v>0</v>
      </c>
      <c r="G219" s="85"/>
      <c r="H219" s="85"/>
    </row>
    <row r="220" spans="1:8" ht="14.5" customHeight="1" thickBot="1" x14ac:dyDescent="0.35">
      <c r="A220" s="8" t="s">
        <v>405</v>
      </c>
      <c r="B220" s="9" t="s">
        <v>390</v>
      </c>
      <c r="C220" s="9" t="s">
        <v>93</v>
      </c>
      <c r="D220" s="114">
        <v>400</v>
      </c>
      <c r="E220" s="126">
        <v>0</v>
      </c>
      <c r="F220" s="116">
        <f t="shared" ref="F220:F236" si="8">E220*D220</f>
        <v>0</v>
      </c>
      <c r="G220" s="133"/>
      <c r="H220" s="106"/>
    </row>
    <row r="221" spans="1:8" ht="28.5" customHeight="1" thickBot="1" x14ac:dyDescent="0.35">
      <c r="A221" s="8" t="s">
        <v>406</v>
      </c>
      <c r="B221" s="9" t="s">
        <v>407</v>
      </c>
      <c r="C221" s="9" t="s">
        <v>290</v>
      </c>
      <c r="D221" s="114">
        <v>30</v>
      </c>
      <c r="E221" s="126">
        <v>0</v>
      </c>
      <c r="F221" s="116">
        <f t="shared" si="8"/>
        <v>0</v>
      </c>
      <c r="G221" s="133" t="s">
        <v>408</v>
      </c>
      <c r="H221" s="106"/>
    </row>
    <row r="222" spans="1:8" ht="56.5" customHeight="1" thickBot="1" x14ac:dyDescent="0.35">
      <c r="A222" s="12" t="s">
        <v>409</v>
      </c>
      <c r="B222" s="16" t="s">
        <v>410</v>
      </c>
      <c r="C222" s="14" t="s">
        <v>290</v>
      </c>
      <c r="D222" s="14">
        <v>15</v>
      </c>
      <c r="E222" s="102">
        <v>0</v>
      </c>
      <c r="F222" s="132">
        <f t="shared" si="8"/>
        <v>0</v>
      </c>
      <c r="G222" s="85"/>
      <c r="H222" s="85"/>
    </row>
    <row r="223" spans="1:8" ht="42.5" customHeight="1" thickBot="1" x14ac:dyDescent="0.35">
      <c r="A223" s="8" t="s">
        <v>409</v>
      </c>
      <c r="B223" s="18" t="s">
        <v>411</v>
      </c>
      <c r="C223" s="9" t="s">
        <v>290</v>
      </c>
      <c r="D223" s="114">
        <v>40</v>
      </c>
      <c r="E223" s="126">
        <v>0</v>
      </c>
      <c r="F223" s="116">
        <f t="shared" si="8"/>
        <v>0</v>
      </c>
      <c r="G223" s="133"/>
      <c r="H223" s="106"/>
    </row>
    <row r="224" spans="1:8" ht="56.5" customHeight="1" thickBot="1" x14ac:dyDescent="0.35">
      <c r="A224" s="8" t="s">
        <v>412</v>
      </c>
      <c r="B224" s="18" t="s">
        <v>413</v>
      </c>
      <c r="C224" s="9" t="s">
        <v>290</v>
      </c>
      <c r="D224" s="114">
        <v>8</v>
      </c>
      <c r="E224" s="126">
        <v>0</v>
      </c>
      <c r="F224" s="116">
        <f t="shared" si="8"/>
        <v>0</v>
      </c>
      <c r="G224" s="133" t="s">
        <v>414</v>
      </c>
      <c r="H224" s="106"/>
    </row>
    <row r="225" spans="1:8" ht="56.5" customHeight="1" thickBot="1" x14ac:dyDescent="0.35">
      <c r="A225" s="8" t="s">
        <v>415</v>
      </c>
      <c r="B225" s="9" t="s">
        <v>416</v>
      </c>
      <c r="C225" s="9" t="s">
        <v>290</v>
      </c>
      <c r="D225" s="114">
        <v>8</v>
      </c>
      <c r="E225" s="126">
        <v>0</v>
      </c>
      <c r="F225" s="116">
        <f t="shared" si="8"/>
        <v>0</v>
      </c>
      <c r="G225" s="133" t="s">
        <v>414</v>
      </c>
      <c r="H225" s="106"/>
    </row>
    <row r="226" spans="1:8" ht="84.5" customHeight="1" thickBot="1" x14ac:dyDescent="0.35">
      <c r="A226" s="8" t="s">
        <v>417</v>
      </c>
      <c r="B226" s="9" t="s">
        <v>418</v>
      </c>
      <c r="C226" s="9" t="s">
        <v>61</v>
      </c>
      <c r="D226" s="114">
        <v>1</v>
      </c>
      <c r="E226" s="126">
        <v>0</v>
      </c>
      <c r="F226" s="116">
        <f t="shared" si="8"/>
        <v>0</v>
      </c>
      <c r="G226" s="106"/>
      <c r="H226" s="106"/>
    </row>
    <row r="227" spans="1:8" ht="28.5" customHeight="1" thickBot="1" x14ac:dyDescent="0.35">
      <c r="A227" s="8" t="s">
        <v>419</v>
      </c>
      <c r="B227" s="9" t="s">
        <v>420</v>
      </c>
      <c r="C227" s="9" t="s">
        <v>58</v>
      </c>
      <c r="D227" s="114">
        <v>1</v>
      </c>
      <c r="E227" s="126">
        <v>0</v>
      </c>
      <c r="F227" s="116">
        <f t="shared" si="8"/>
        <v>0</v>
      </c>
      <c r="G227" s="106"/>
      <c r="H227" s="106"/>
    </row>
    <row r="228" spans="1:8" ht="14.5" customHeight="1" thickBot="1" x14ac:dyDescent="0.35">
      <c r="A228" s="8" t="s">
        <v>421</v>
      </c>
      <c r="B228" s="9" t="s">
        <v>422</v>
      </c>
      <c r="C228" s="9" t="s">
        <v>58</v>
      </c>
      <c r="D228" s="114">
        <v>1</v>
      </c>
      <c r="E228" s="126">
        <v>0</v>
      </c>
      <c r="F228" s="116">
        <f t="shared" si="8"/>
        <v>0</v>
      </c>
      <c r="G228" s="106"/>
      <c r="H228" s="106"/>
    </row>
    <row r="229" spans="1:8" ht="14.5" customHeight="1" thickBot="1" x14ac:dyDescent="0.35">
      <c r="A229" s="8" t="s">
        <v>423</v>
      </c>
      <c r="B229" s="9" t="s">
        <v>424</v>
      </c>
      <c r="C229" s="9" t="s">
        <v>58</v>
      </c>
      <c r="D229" s="114">
        <v>1</v>
      </c>
      <c r="E229" s="126">
        <v>0</v>
      </c>
      <c r="F229" s="116">
        <f t="shared" si="8"/>
        <v>0</v>
      </c>
      <c r="G229" s="106"/>
      <c r="H229" s="106"/>
    </row>
    <row r="230" spans="1:8" ht="14.5" customHeight="1" thickBot="1" x14ac:dyDescent="0.35">
      <c r="A230" s="8" t="s">
        <v>425</v>
      </c>
      <c r="B230" s="9" t="s">
        <v>426</v>
      </c>
      <c r="C230" s="9" t="s">
        <v>58</v>
      </c>
      <c r="D230" s="114">
        <v>1</v>
      </c>
      <c r="E230" s="126">
        <v>0</v>
      </c>
      <c r="F230" s="116">
        <f t="shared" si="8"/>
        <v>0</v>
      </c>
      <c r="G230" s="106"/>
      <c r="H230" s="106"/>
    </row>
    <row r="231" spans="1:8" ht="42.5" customHeight="1" thickBot="1" x14ac:dyDescent="0.35">
      <c r="A231" s="8" t="s">
        <v>427</v>
      </c>
      <c r="B231" s="9" t="s">
        <v>428</v>
      </c>
      <c r="C231" s="9" t="s">
        <v>58</v>
      </c>
      <c r="D231" s="114">
        <v>2</v>
      </c>
      <c r="E231" s="126">
        <v>0</v>
      </c>
      <c r="F231" s="116">
        <f t="shared" si="8"/>
        <v>0</v>
      </c>
      <c r="G231" s="106"/>
      <c r="H231" s="106"/>
    </row>
    <row r="232" spans="1:8" ht="14.5" customHeight="1" thickBot="1" x14ac:dyDescent="0.35">
      <c r="A232" s="8" t="s">
        <v>429</v>
      </c>
      <c r="B232" s="9" t="s">
        <v>430</v>
      </c>
      <c r="C232" s="9" t="s">
        <v>58</v>
      </c>
      <c r="D232" s="114">
        <v>1</v>
      </c>
      <c r="E232" s="126">
        <v>0</v>
      </c>
      <c r="F232" s="116">
        <f t="shared" si="8"/>
        <v>0</v>
      </c>
      <c r="G232" s="106"/>
      <c r="H232" s="106"/>
    </row>
    <row r="233" spans="1:8" ht="14.5" customHeight="1" thickBot="1" x14ac:dyDescent="0.35">
      <c r="A233" s="8" t="s">
        <v>431</v>
      </c>
      <c r="B233" s="9" t="s">
        <v>432</v>
      </c>
      <c r="C233" s="9" t="s">
        <v>58</v>
      </c>
      <c r="D233" s="114">
        <v>1</v>
      </c>
      <c r="E233" s="126">
        <v>0</v>
      </c>
      <c r="F233" s="116">
        <f t="shared" si="8"/>
        <v>0</v>
      </c>
      <c r="G233" s="106"/>
      <c r="H233" s="106"/>
    </row>
    <row r="234" spans="1:8" ht="14.5" customHeight="1" thickBot="1" x14ac:dyDescent="0.35">
      <c r="A234" s="8" t="s">
        <v>433</v>
      </c>
      <c r="B234" s="9" t="s">
        <v>434</v>
      </c>
      <c r="C234" s="9" t="s">
        <v>58</v>
      </c>
      <c r="D234" s="114">
        <v>1</v>
      </c>
      <c r="E234" s="126">
        <v>0</v>
      </c>
      <c r="F234" s="116">
        <f t="shared" si="8"/>
        <v>0</v>
      </c>
      <c r="G234" s="106"/>
      <c r="H234" s="106"/>
    </row>
    <row r="235" spans="1:8" ht="14.5" customHeight="1" thickBot="1" x14ac:dyDescent="0.35">
      <c r="A235" s="8" t="s">
        <v>435</v>
      </c>
      <c r="B235" s="9" t="s">
        <v>436</v>
      </c>
      <c r="C235" s="9" t="s">
        <v>58</v>
      </c>
      <c r="D235" s="114">
        <v>1</v>
      </c>
      <c r="E235" s="126">
        <v>0</v>
      </c>
      <c r="F235" s="116">
        <f t="shared" si="8"/>
        <v>0</v>
      </c>
      <c r="G235" s="106"/>
      <c r="H235" s="106"/>
    </row>
    <row r="236" spans="1:8" ht="14.5" customHeight="1" thickBot="1" x14ac:dyDescent="0.35">
      <c r="A236" s="8" t="s">
        <v>437</v>
      </c>
      <c r="B236" s="9" t="s">
        <v>438</v>
      </c>
      <c r="C236" s="9" t="s">
        <v>58</v>
      </c>
      <c r="D236" s="114">
        <v>1</v>
      </c>
      <c r="E236" s="126">
        <v>0</v>
      </c>
      <c r="F236" s="116">
        <f t="shared" si="8"/>
        <v>0</v>
      </c>
      <c r="G236" s="106"/>
      <c r="H236" s="106"/>
    </row>
    <row r="237" spans="1:8" ht="16" customHeight="1" thickBot="1" x14ac:dyDescent="0.4">
      <c r="A237" s="50" t="s">
        <v>366</v>
      </c>
      <c r="B237" s="51" t="s">
        <v>439</v>
      </c>
      <c r="C237" s="52"/>
      <c r="D237" s="52"/>
      <c r="E237" s="52"/>
      <c r="F237" s="53">
        <f>SUM(F209:F236)</f>
        <v>0</v>
      </c>
      <c r="G237" s="99"/>
      <c r="H237" s="99"/>
    </row>
    <row r="238" spans="1:8" ht="14.5" customHeight="1" thickBot="1" x14ac:dyDescent="0.35">
      <c r="A238" s="62" t="s">
        <v>440</v>
      </c>
      <c r="B238" s="71" t="s">
        <v>441</v>
      </c>
      <c r="C238" s="71"/>
      <c r="D238" s="111"/>
      <c r="E238" s="112"/>
      <c r="F238" s="113"/>
      <c r="G238" s="110"/>
      <c r="H238" s="110"/>
    </row>
    <row r="239" spans="1:8" ht="14.5" customHeight="1" thickBot="1" x14ac:dyDescent="0.35">
      <c r="A239" s="62" t="s">
        <v>442</v>
      </c>
      <c r="B239" s="71" t="s">
        <v>441</v>
      </c>
      <c r="C239" s="71"/>
      <c r="D239" s="111"/>
      <c r="E239" s="112"/>
      <c r="F239" s="113"/>
      <c r="G239" s="110"/>
      <c r="H239" s="110"/>
    </row>
    <row r="240" spans="1:8" ht="28.5" customHeight="1" thickBot="1" x14ac:dyDescent="0.35">
      <c r="A240" s="8" t="s">
        <v>443</v>
      </c>
      <c r="B240" s="9" t="s">
        <v>444</v>
      </c>
      <c r="C240" s="9" t="s">
        <v>14</v>
      </c>
      <c r="D240" s="114"/>
      <c r="E240" s="115"/>
      <c r="F240" s="116"/>
      <c r="G240" s="106"/>
      <c r="H240" s="106"/>
    </row>
    <row r="241" spans="1:8" ht="28.5" customHeight="1" thickBot="1" x14ac:dyDescent="0.35">
      <c r="A241" s="8" t="s">
        <v>445</v>
      </c>
      <c r="B241" s="9" t="s">
        <v>446</v>
      </c>
      <c r="C241" s="9" t="s">
        <v>14</v>
      </c>
      <c r="D241" s="114"/>
      <c r="E241" s="115"/>
      <c r="F241" s="116"/>
      <c r="G241" s="106"/>
      <c r="H241" s="106"/>
    </row>
    <row r="242" spans="1:8" ht="42.5" customHeight="1" thickBot="1" x14ac:dyDescent="0.35">
      <c r="A242" s="8" t="s">
        <v>447</v>
      </c>
      <c r="B242" s="9" t="s">
        <v>448</v>
      </c>
      <c r="C242" s="9" t="s">
        <v>14</v>
      </c>
      <c r="D242" s="114"/>
      <c r="E242" s="115"/>
      <c r="F242" s="116"/>
      <c r="G242" s="106"/>
      <c r="H242" s="106"/>
    </row>
    <row r="243" spans="1:8" ht="42.5" customHeight="1" thickBot="1" x14ac:dyDescent="0.35">
      <c r="A243" s="8" t="s">
        <v>447</v>
      </c>
      <c r="B243" s="9" t="s">
        <v>449</v>
      </c>
      <c r="C243" s="9" t="s">
        <v>14</v>
      </c>
      <c r="D243" s="114"/>
      <c r="E243" s="115"/>
      <c r="F243" s="116"/>
      <c r="G243" s="106"/>
      <c r="H243" s="106"/>
    </row>
    <row r="244" spans="1:8" ht="42.5" customHeight="1" thickBot="1" x14ac:dyDescent="0.35">
      <c r="A244" s="8" t="s">
        <v>450</v>
      </c>
      <c r="B244" s="9" t="s">
        <v>451</v>
      </c>
      <c r="C244" s="9" t="s">
        <v>290</v>
      </c>
      <c r="D244" s="114">
        <v>1210</v>
      </c>
      <c r="E244" s="126">
        <v>0</v>
      </c>
      <c r="F244" s="116">
        <f>E244*D244</f>
        <v>0</v>
      </c>
      <c r="G244" s="106"/>
      <c r="H244" s="106"/>
    </row>
    <row r="245" spans="1:8" ht="16" customHeight="1" thickBot="1" x14ac:dyDescent="0.4">
      <c r="A245" s="63" t="s">
        <v>442</v>
      </c>
      <c r="B245" s="51" t="s">
        <v>452</v>
      </c>
      <c r="C245" s="52"/>
      <c r="D245" s="52"/>
      <c r="E245" s="52"/>
      <c r="F245" s="53">
        <f>F244</f>
        <v>0</v>
      </c>
      <c r="G245" s="99"/>
      <c r="H245" s="99"/>
    </row>
    <row r="246" spans="1:8" ht="14.5" customHeight="1" thickBot="1" x14ac:dyDescent="0.35">
      <c r="A246" s="62" t="s">
        <v>453</v>
      </c>
      <c r="B246" s="71" t="s">
        <v>454</v>
      </c>
      <c r="C246" s="71"/>
      <c r="D246" s="111"/>
      <c r="E246" s="112"/>
      <c r="F246" s="113"/>
      <c r="G246" s="110"/>
      <c r="H246" s="110"/>
    </row>
    <row r="247" spans="1:8" ht="14.5" customHeight="1" thickBot="1" x14ac:dyDescent="0.35">
      <c r="A247" s="62" t="s">
        <v>455</v>
      </c>
      <c r="B247" s="71" t="s">
        <v>456</v>
      </c>
      <c r="C247" s="71"/>
      <c r="D247" s="111"/>
      <c r="E247" s="112"/>
      <c r="F247" s="113"/>
      <c r="G247" s="110"/>
      <c r="H247" s="110"/>
    </row>
    <row r="248" spans="1:8" ht="98.5" customHeight="1" thickBot="1" x14ac:dyDescent="0.35">
      <c r="A248" s="8" t="s">
        <v>457</v>
      </c>
      <c r="B248" s="9" t="s">
        <v>458</v>
      </c>
      <c r="C248" s="9" t="s">
        <v>61</v>
      </c>
      <c r="D248" s="114">
        <v>2</v>
      </c>
      <c r="E248" s="126">
        <v>0</v>
      </c>
      <c r="F248" s="116">
        <f>E248*D248</f>
        <v>0</v>
      </c>
      <c r="G248" s="106"/>
      <c r="H248" s="106"/>
    </row>
    <row r="249" spans="1:8" ht="28.5" customHeight="1" thickBot="1" x14ac:dyDescent="0.35">
      <c r="A249" s="8" t="s">
        <v>459</v>
      </c>
      <c r="B249" s="9" t="s">
        <v>460</v>
      </c>
      <c r="C249" s="9" t="s">
        <v>61</v>
      </c>
      <c r="D249" s="114">
        <v>3</v>
      </c>
      <c r="E249" s="126">
        <v>0</v>
      </c>
      <c r="F249" s="116">
        <f>E249*D249</f>
        <v>0</v>
      </c>
      <c r="G249" s="106"/>
      <c r="H249" s="106"/>
    </row>
    <row r="250" spans="1:8" ht="28.5" customHeight="1" thickBot="1" x14ac:dyDescent="0.35">
      <c r="A250" s="8" t="s">
        <v>461</v>
      </c>
      <c r="B250" s="9" t="s">
        <v>462</v>
      </c>
      <c r="C250" s="9" t="s">
        <v>61</v>
      </c>
      <c r="D250" s="114">
        <v>6</v>
      </c>
      <c r="E250" s="126">
        <v>0</v>
      </c>
      <c r="F250" s="116">
        <f>E250*D250</f>
        <v>0</v>
      </c>
      <c r="G250" s="106"/>
      <c r="H250" s="106"/>
    </row>
    <row r="251" spans="1:8" ht="28.5" customHeight="1" thickBot="1" x14ac:dyDescent="0.35">
      <c r="A251" s="8" t="s">
        <v>463</v>
      </c>
      <c r="B251" s="9" t="s">
        <v>464</v>
      </c>
      <c r="C251" s="9" t="s">
        <v>61</v>
      </c>
      <c r="D251" s="114">
        <v>18</v>
      </c>
      <c r="E251" s="126">
        <v>0</v>
      </c>
      <c r="F251" s="116">
        <f>E251*D251</f>
        <v>0</v>
      </c>
      <c r="G251" s="106"/>
      <c r="H251" s="106"/>
    </row>
    <row r="252" spans="1:8" ht="14.5" customHeight="1" thickBot="1" x14ac:dyDescent="0.35">
      <c r="A252" s="62" t="s">
        <v>455</v>
      </c>
      <c r="B252" s="13" t="s">
        <v>465</v>
      </c>
      <c r="C252" s="14"/>
      <c r="D252" s="14"/>
      <c r="E252" s="14"/>
      <c r="F252" s="113">
        <f>SUM(F248:F251)</f>
        <v>0</v>
      </c>
      <c r="G252" s="85"/>
      <c r="H252" s="85"/>
    </row>
    <row r="253" spans="1:8" ht="14.5" customHeight="1" thickBot="1" x14ac:dyDescent="0.35">
      <c r="A253" s="62" t="s">
        <v>466</v>
      </c>
      <c r="B253" s="71" t="s">
        <v>467</v>
      </c>
      <c r="C253" s="71"/>
      <c r="D253" s="111"/>
      <c r="E253" s="112"/>
      <c r="F253" s="113"/>
      <c r="G253" s="110"/>
      <c r="H253" s="110"/>
    </row>
    <row r="254" spans="1:8" ht="140.5" customHeight="1" thickBot="1" x14ac:dyDescent="0.35">
      <c r="A254" s="24" t="s">
        <v>468</v>
      </c>
      <c r="B254" s="25" t="s">
        <v>469</v>
      </c>
      <c r="C254" s="25" t="s">
        <v>61</v>
      </c>
      <c r="D254" s="117">
        <v>2</v>
      </c>
      <c r="E254" s="127">
        <v>0</v>
      </c>
      <c r="F254" s="119">
        <f>E254*D254</f>
        <v>0</v>
      </c>
      <c r="G254" s="106"/>
      <c r="H254" s="106"/>
    </row>
    <row r="255" spans="1:8" ht="15" customHeight="1" thickTop="1" thickBot="1" x14ac:dyDescent="0.35">
      <c r="A255" s="28" t="s">
        <v>466</v>
      </c>
      <c r="B255" s="46" t="s">
        <v>470</v>
      </c>
      <c r="C255" s="47"/>
      <c r="D255" s="47"/>
      <c r="E255" s="47"/>
      <c r="F255" s="55">
        <f>F254</f>
        <v>0</v>
      </c>
      <c r="G255" s="85"/>
      <c r="H255" s="85"/>
    </row>
    <row r="256" spans="1:8" ht="15" customHeight="1" thickTop="1" thickBot="1" x14ac:dyDescent="0.35">
      <c r="A256" s="26" t="s">
        <v>471</v>
      </c>
      <c r="B256" s="27" t="s">
        <v>472</v>
      </c>
      <c r="C256" s="27"/>
      <c r="D256" s="128"/>
      <c r="E256" s="129"/>
      <c r="F256" s="130"/>
      <c r="G256" s="110"/>
      <c r="H256" s="110"/>
    </row>
    <row r="257" spans="1:8" ht="14.5" customHeight="1" thickBot="1" x14ac:dyDescent="0.35">
      <c r="A257" s="8" t="s">
        <v>473</v>
      </c>
      <c r="B257" s="9" t="s">
        <v>474</v>
      </c>
      <c r="C257" s="9" t="s">
        <v>61</v>
      </c>
      <c r="D257" s="114">
        <v>1</v>
      </c>
      <c r="E257" s="126">
        <v>0</v>
      </c>
      <c r="F257" s="116">
        <f t="shared" ref="F257:F272" si="9">E257*D257</f>
        <v>0</v>
      </c>
      <c r="G257" s="106"/>
      <c r="H257" s="106"/>
    </row>
    <row r="258" spans="1:8" ht="14.5" customHeight="1" thickBot="1" x14ac:dyDescent="0.35">
      <c r="A258" s="8" t="s">
        <v>475</v>
      </c>
      <c r="B258" s="9" t="s">
        <v>476</v>
      </c>
      <c r="C258" s="9" t="s">
        <v>93</v>
      </c>
      <c r="D258" s="114">
        <v>40</v>
      </c>
      <c r="E258" s="126">
        <v>0</v>
      </c>
      <c r="F258" s="116">
        <f t="shared" si="9"/>
        <v>0</v>
      </c>
      <c r="G258" s="106"/>
      <c r="H258" s="106"/>
    </row>
    <row r="259" spans="1:8" ht="14.5" customHeight="1" thickBot="1" x14ac:dyDescent="0.35">
      <c r="A259" s="8" t="s">
        <v>477</v>
      </c>
      <c r="B259" s="9" t="s">
        <v>478</v>
      </c>
      <c r="C259" s="9" t="s">
        <v>93</v>
      </c>
      <c r="D259" s="114">
        <v>56</v>
      </c>
      <c r="E259" s="126">
        <v>0</v>
      </c>
      <c r="F259" s="116">
        <f t="shared" si="9"/>
        <v>0</v>
      </c>
      <c r="G259" s="106"/>
      <c r="H259" s="106"/>
    </row>
    <row r="260" spans="1:8" ht="14.5" customHeight="1" thickBot="1" x14ac:dyDescent="0.35">
      <c r="A260" s="8" t="s">
        <v>479</v>
      </c>
      <c r="B260" s="9" t="s">
        <v>480</v>
      </c>
      <c r="C260" s="9" t="s">
        <v>93</v>
      </c>
      <c r="D260" s="114">
        <v>16</v>
      </c>
      <c r="E260" s="126">
        <v>0</v>
      </c>
      <c r="F260" s="116">
        <f t="shared" si="9"/>
        <v>0</v>
      </c>
      <c r="G260" s="106"/>
      <c r="H260" s="106"/>
    </row>
    <row r="261" spans="1:8" ht="14.5" customHeight="1" thickBot="1" x14ac:dyDescent="0.35">
      <c r="A261" s="8" t="s">
        <v>481</v>
      </c>
      <c r="B261" s="9" t="s">
        <v>482</v>
      </c>
      <c r="C261" s="9" t="s">
        <v>93</v>
      </c>
      <c r="D261" s="114">
        <v>38</v>
      </c>
      <c r="E261" s="126">
        <v>0</v>
      </c>
      <c r="F261" s="116">
        <f t="shared" si="9"/>
        <v>0</v>
      </c>
      <c r="G261" s="106"/>
      <c r="H261" s="106"/>
    </row>
    <row r="262" spans="1:8" ht="14.5" customHeight="1" thickBot="1" x14ac:dyDescent="0.35">
      <c r="A262" s="8" t="s">
        <v>483</v>
      </c>
      <c r="B262" s="9" t="s">
        <v>484</v>
      </c>
      <c r="C262" s="9" t="s">
        <v>93</v>
      </c>
      <c r="D262" s="114">
        <v>60</v>
      </c>
      <c r="E262" s="126">
        <v>0</v>
      </c>
      <c r="F262" s="116">
        <f t="shared" si="9"/>
        <v>0</v>
      </c>
      <c r="G262" s="106"/>
      <c r="H262" s="106"/>
    </row>
    <row r="263" spans="1:8" ht="14.5" customHeight="1" thickBot="1" x14ac:dyDescent="0.35">
      <c r="A263" s="8" t="s">
        <v>485</v>
      </c>
      <c r="B263" s="9" t="s">
        <v>486</v>
      </c>
      <c r="C263" s="9" t="s">
        <v>93</v>
      </c>
      <c r="D263" s="114">
        <v>80</v>
      </c>
      <c r="E263" s="126">
        <v>0</v>
      </c>
      <c r="F263" s="116">
        <f t="shared" si="9"/>
        <v>0</v>
      </c>
      <c r="G263" s="106"/>
      <c r="H263" s="106"/>
    </row>
    <row r="264" spans="1:8" ht="14.5" customHeight="1" thickBot="1" x14ac:dyDescent="0.35">
      <c r="A264" s="8" t="s">
        <v>487</v>
      </c>
      <c r="B264" s="9" t="s">
        <v>488</v>
      </c>
      <c r="C264" s="9" t="s">
        <v>93</v>
      </c>
      <c r="D264" s="114">
        <v>10</v>
      </c>
      <c r="E264" s="126">
        <v>0</v>
      </c>
      <c r="F264" s="116">
        <f t="shared" si="9"/>
        <v>0</v>
      </c>
      <c r="G264" s="106"/>
      <c r="H264" s="106"/>
    </row>
    <row r="265" spans="1:8" ht="28.5" customHeight="1" thickBot="1" x14ac:dyDescent="0.35">
      <c r="A265" s="8" t="s">
        <v>489</v>
      </c>
      <c r="B265" s="9" t="s">
        <v>490</v>
      </c>
      <c r="C265" s="9" t="s">
        <v>58</v>
      </c>
      <c r="D265" s="114">
        <v>12</v>
      </c>
      <c r="E265" s="126">
        <v>0</v>
      </c>
      <c r="F265" s="116">
        <f t="shared" si="9"/>
        <v>0</v>
      </c>
      <c r="G265" s="106"/>
      <c r="H265" s="106"/>
    </row>
    <row r="266" spans="1:8" ht="14.5" customHeight="1" thickBot="1" x14ac:dyDescent="0.35">
      <c r="A266" s="8" t="s">
        <v>491</v>
      </c>
      <c r="B266" s="9" t="s">
        <v>492</v>
      </c>
      <c r="C266" s="9" t="s">
        <v>58</v>
      </c>
      <c r="D266" s="114">
        <v>1</v>
      </c>
      <c r="E266" s="126">
        <v>0</v>
      </c>
      <c r="F266" s="116">
        <f t="shared" si="9"/>
        <v>0</v>
      </c>
      <c r="G266" s="106"/>
      <c r="H266" s="106"/>
    </row>
    <row r="267" spans="1:8" ht="28.5" customHeight="1" thickBot="1" x14ac:dyDescent="0.35">
      <c r="A267" s="8" t="s">
        <v>493</v>
      </c>
      <c r="B267" s="9" t="s">
        <v>494</v>
      </c>
      <c r="C267" s="9" t="s">
        <v>58</v>
      </c>
      <c r="D267" s="114">
        <v>2</v>
      </c>
      <c r="E267" s="126">
        <v>0</v>
      </c>
      <c r="F267" s="116">
        <f t="shared" si="9"/>
        <v>0</v>
      </c>
      <c r="G267" s="106"/>
      <c r="H267" s="106"/>
    </row>
    <row r="268" spans="1:8" ht="14.5" customHeight="1" thickBot="1" x14ac:dyDescent="0.35">
      <c r="A268" s="8" t="s">
        <v>495</v>
      </c>
      <c r="B268" s="9" t="s">
        <v>480</v>
      </c>
      <c r="C268" s="9" t="s">
        <v>58</v>
      </c>
      <c r="D268" s="114">
        <v>2</v>
      </c>
      <c r="E268" s="126">
        <v>0</v>
      </c>
      <c r="F268" s="116">
        <f t="shared" si="9"/>
        <v>0</v>
      </c>
      <c r="G268" s="106"/>
      <c r="H268" s="106"/>
    </row>
    <row r="269" spans="1:8" ht="14.5" customHeight="1" thickBot="1" x14ac:dyDescent="0.35">
      <c r="A269" s="8" t="s">
        <v>496</v>
      </c>
      <c r="B269" s="9" t="s">
        <v>482</v>
      </c>
      <c r="C269" s="9" t="s">
        <v>58</v>
      </c>
      <c r="D269" s="114">
        <v>4</v>
      </c>
      <c r="E269" s="126">
        <v>0</v>
      </c>
      <c r="F269" s="116">
        <f t="shared" si="9"/>
        <v>0</v>
      </c>
      <c r="G269" s="106"/>
      <c r="H269" s="106"/>
    </row>
    <row r="270" spans="1:8" ht="14.5" customHeight="1" thickBot="1" x14ac:dyDescent="0.35">
      <c r="A270" s="8" t="s">
        <v>497</v>
      </c>
      <c r="B270" s="9" t="s">
        <v>484</v>
      </c>
      <c r="C270" s="9" t="s">
        <v>58</v>
      </c>
      <c r="D270" s="114">
        <v>6</v>
      </c>
      <c r="E270" s="126">
        <v>0</v>
      </c>
      <c r="F270" s="116">
        <f t="shared" si="9"/>
        <v>0</v>
      </c>
      <c r="G270" s="106"/>
      <c r="H270" s="106"/>
    </row>
    <row r="271" spans="1:8" ht="14.5" customHeight="1" thickBot="1" x14ac:dyDescent="0.35">
      <c r="A271" s="8" t="s">
        <v>498</v>
      </c>
      <c r="B271" s="9" t="s">
        <v>486</v>
      </c>
      <c r="C271" s="9" t="s">
        <v>58</v>
      </c>
      <c r="D271" s="114">
        <v>6</v>
      </c>
      <c r="E271" s="126">
        <v>0</v>
      </c>
      <c r="F271" s="116">
        <f t="shared" si="9"/>
        <v>0</v>
      </c>
      <c r="G271" s="106"/>
      <c r="H271" s="106"/>
    </row>
    <row r="272" spans="1:8" ht="14.5" customHeight="1" thickBot="1" x14ac:dyDescent="0.35">
      <c r="A272" s="8" t="s">
        <v>499</v>
      </c>
      <c r="B272" s="9" t="s">
        <v>500</v>
      </c>
      <c r="C272" s="9" t="s">
        <v>58</v>
      </c>
      <c r="D272" s="114">
        <v>8</v>
      </c>
      <c r="E272" s="126">
        <v>0</v>
      </c>
      <c r="F272" s="116">
        <f t="shared" si="9"/>
        <v>0</v>
      </c>
      <c r="G272" s="106"/>
      <c r="H272" s="106"/>
    </row>
    <row r="273" spans="1:8" ht="14.5" customHeight="1" thickBot="1" x14ac:dyDescent="0.35">
      <c r="A273" s="56" t="s">
        <v>471</v>
      </c>
      <c r="B273" s="57" t="s">
        <v>501</v>
      </c>
      <c r="C273" s="58"/>
      <c r="D273" s="58"/>
      <c r="E273" s="58"/>
      <c r="F273" s="59">
        <f>SUM(F257:F272)</f>
        <v>0</v>
      </c>
      <c r="G273" s="85"/>
      <c r="H273" s="85"/>
    </row>
    <row r="274" spans="1:8" ht="15" customHeight="1" thickTop="1" thickBot="1" x14ac:dyDescent="0.35">
      <c r="A274" s="28" t="s">
        <v>502</v>
      </c>
      <c r="B274" s="29" t="s">
        <v>503</v>
      </c>
      <c r="C274" s="29"/>
      <c r="D274" s="120"/>
      <c r="E274" s="121"/>
      <c r="F274" s="122"/>
      <c r="G274" s="110"/>
      <c r="H274" s="110"/>
    </row>
    <row r="275" spans="1:8" ht="29" customHeight="1" thickTop="1" thickBot="1" x14ac:dyDescent="0.35">
      <c r="A275" s="30" t="s">
        <v>504</v>
      </c>
      <c r="B275" s="31" t="s">
        <v>505</v>
      </c>
      <c r="C275" s="31" t="s">
        <v>93</v>
      </c>
      <c r="D275" s="123">
        <v>52</v>
      </c>
      <c r="E275" s="124">
        <v>0</v>
      </c>
      <c r="F275" s="125">
        <f t="shared" ref="F275:F288" si="10">E275*D275</f>
        <v>0</v>
      </c>
      <c r="G275" s="106"/>
      <c r="H275" s="106"/>
    </row>
    <row r="276" spans="1:8" ht="14.5" customHeight="1" thickBot="1" x14ac:dyDescent="0.35">
      <c r="A276" s="8" t="s">
        <v>506</v>
      </c>
      <c r="B276" s="9" t="s">
        <v>478</v>
      </c>
      <c r="C276" s="9" t="s">
        <v>93</v>
      </c>
      <c r="D276" s="114">
        <v>56</v>
      </c>
      <c r="E276" s="126">
        <v>0</v>
      </c>
      <c r="F276" s="116">
        <f t="shared" si="10"/>
        <v>0</v>
      </c>
      <c r="G276" s="106"/>
      <c r="H276" s="106"/>
    </row>
    <row r="277" spans="1:8" ht="14.5" customHeight="1" thickBot="1" x14ac:dyDescent="0.35">
      <c r="A277" s="8" t="s">
        <v>507</v>
      </c>
      <c r="B277" s="9" t="s">
        <v>508</v>
      </c>
      <c r="C277" s="9" t="s">
        <v>93</v>
      </c>
      <c r="D277" s="114">
        <v>16</v>
      </c>
      <c r="E277" s="126">
        <v>0</v>
      </c>
      <c r="F277" s="116">
        <f t="shared" si="10"/>
        <v>0</v>
      </c>
      <c r="G277" s="106"/>
      <c r="H277" s="106"/>
    </row>
    <row r="278" spans="1:8" ht="14.5" customHeight="1" thickBot="1" x14ac:dyDescent="0.35">
      <c r="A278" s="8" t="s">
        <v>509</v>
      </c>
      <c r="B278" s="9" t="s">
        <v>510</v>
      </c>
      <c r="C278" s="9" t="s">
        <v>93</v>
      </c>
      <c r="D278" s="114">
        <v>38</v>
      </c>
      <c r="E278" s="126">
        <v>0</v>
      </c>
      <c r="F278" s="116">
        <f t="shared" si="10"/>
        <v>0</v>
      </c>
      <c r="G278" s="106"/>
      <c r="H278" s="106"/>
    </row>
    <row r="279" spans="1:8" ht="14.5" customHeight="1" thickBot="1" x14ac:dyDescent="0.35">
      <c r="A279" s="8" t="s">
        <v>511</v>
      </c>
      <c r="B279" s="9" t="s">
        <v>484</v>
      </c>
      <c r="C279" s="9" t="s">
        <v>93</v>
      </c>
      <c r="D279" s="114">
        <v>60</v>
      </c>
      <c r="E279" s="126">
        <v>0</v>
      </c>
      <c r="F279" s="116">
        <f t="shared" si="10"/>
        <v>0</v>
      </c>
      <c r="G279" s="106"/>
      <c r="H279" s="106"/>
    </row>
    <row r="280" spans="1:8" ht="14.5" customHeight="1" thickBot="1" x14ac:dyDescent="0.35">
      <c r="A280" s="8" t="s">
        <v>512</v>
      </c>
      <c r="B280" s="9" t="s">
        <v>486</v>
      </c>
      <c r="C280" s="9" t="s">
        <v>93</v>
      </c>
      <c r="D280" s="114">
        <v>80</v>
      </c>
      <c r="E280" s="126">
        <v>0</v>
      </c>
      <c r="F280" s="116">
        <f t="shared" si="10"/>
        <v>0</v>
      </c>
      <c r="G280" s="106"/>
      <c r="H280" s="106"/>
    </row>
    <row r="281" spans="1:8" ht="14.5" customHeight="1" thickBot="1" x14ac:dyDescent="0.35">
      <c r="A281" s="8" t="s">
        <v>513</v>
      </c>
      <c r="B281" s="9" t="s">
        <v>500</v>
      </c>
      <c r="C281" s="9" t="s">
        <v>93</v>
      </c>
      <c r="D281" s="114">
        <v>10</v>
      </c>
      <c r="E281" s="126">
        <v>0</v>
      </c>
      <c r="F281" s="116">
        <f t="shared" si="10"/>
        <v>0</v>
      </c>
      <c r="G281" s="106"/>
      <c r="H281" s="106"/>
    </row>
    <row r="282" spans="1:8" ht="28.5" customHeight="1" thickBot="1" x14ac:dyDescent="0.35">
      <c r="A282" s="8" t="s">
        <v>514</v>
      </c>
      <c r="B282" s="9" t="s">
        <v>515</v>
      </c>
      <c r="C282" s="9" t="s">
        <v>61</v>
      </c>
      <c r="D282" s="114">
        <v>3</v>
      </c>
      <c r="E282" s="126">
        <v>0</v>
      </c>
      <c r="F282" s="116">
        <f t="shared" si="10"/>
        <v>0</v>
      </c>
      <c r="G282" s="106"/>
      <c r="H282" s="106"/>
    </row>
    <row r="283" spans="1:8" ht="14.5" customHeight="1" thickBot="1" x14ac:dyDescent="0.35">
      <c r="A283" s="8" t="s">
        <v>516</v>
      </c>
      <c r="B283" s="9" t="s">
        <v>478</v>
      </c>
      <c r="C283" s="9" t="s">
        <v>61</v>
      </c>
      <c r="D283" s="114">
        <v>2</v>
      </c>
      <c r="E283" s="126">
        <v>0</v>
      </c>
      <c r="F283" s="116">
        <f t="shared" si="10"/>
        <v>0</v>
      </c>
      <c r="G283" s="106"/>
      <c r="H283" s="106"/>
    </row>
    <row r="284" spans="1:8" ht="14.5" customHeight="1" thickBot="1" x14ac:dyDescent="0.35">
      <c r="A284" s="8" t="s">
        <v>517</v>
      </c>
      <c r="B284" s="9" t="s">
        <v>480</v>
      </c>
      <c r="C284" s="9" t="s">
        <v>61</v>
      </c>
      <c r="D284" s="114">
        <v>2</v>
      </c>
      <c r="E284" s="126">
        <v>0</v>
      </c>
      <c r="F284" s="116">
        <f t="shared" si="10"/>
        <v>0</v>
      </c>
      <c r="G284" s="106"/>
      <c r="H284" s="106"/>
    </row>
    <row r="285" spans="1:8" ht="14.5" customHeight="1" thickBot="1" x14ac:dyDescent="0.35">
      <c r="A285" s="8" t="s">
        <v>518</v>
      </c>
      <c r="B285" s="9" t="s">
        <v>510</v>
      </c>
      <c r="C285" s="9" t="s">
        <v>61</v>
      </c>
      <c r="D285" s="114">
        <v>4</v>
      </c>
      <c r="E285" s="126">
        <v>0</v>
      </c>
      <c r="F285" s="116">
        <f t="shared" si="10"/>
        <v>0</v>
      </c>
      <c r="G285" s="106"/>
      <c r="H285" s="106"/>
    </row>
    <row r="286" spans="1:8" ht="14.5" customHeight="1" thickBot="1" x14ac:dyDescent="0.35">
      <c r="A286" s="8" t="s">
        <v>519</v>
      </c>
      <c r="B286" s="9" t="s">
        <v>484</v>
      </c>
      <c r="C286" s="9" t="s">
        <v>61</v>
      </c>
      <c r="D286" s="114">
        <v>6</v>
      </c>
      <c r="E286" s="126">
        <v>0</v>
      </c>
      <c r="F286" s="116">
        <f t="shared" si="10"/>
        <v>0</v>
      </c>
      <c r="G286" s="106"/>
      <c r="H286" s="106"/>
    </row>
    <row r="287" spans="1:8" ht="14.5" customHeight="1" thickBot="1" x14ac:dyDescent="0.35">
      <c r="A287" s="8" t="s">
        <v>520</v>
      </c>
      <c r="B287" s="9" t="s">
        <v>521</v>
      </c>
      <c r="C287" s="9" t="s">
        <v>61</v>
      </c>
      <c r="D287" s="114">
        <v>6</v>
      </c>
      <c r="E287" s="126">
        <v>0</v>
      </c>
      <c r="F287" s="116">
        <f t="shared" si="10"/>
        <v>0</v>
      </c>
      <c r="G287" s="106"/>
      <c r="H287" s="106"/>
    </row>
    <row r="288" spans="1:8" ht="14.5" customHeight="1" thickBot="1" x14ac:dyDescent="0.35">
      <c r="A288" s="24" t="s">
        <v>522</v>
      </c>
      <c r="B288" s="25" t="s">
        <v>500</v>
      </c>
      <c r="C288" s="25" t="s">
        <v>61</v>
      </c>
      <c r="D288" s="117">
        <v>8</v>
      </c>
      <c r="E288" s="127">
        <v>0</v>
      </c>
      <c r="F288" s="119">
        <f t="shared" si="10"/>
        <v>0</v>
      </c>
      <c r="G288" s="106"/>
      <c r="H288" s="106"/>
    </row>
    <row r="289" spans="1:8" ht="16.5" customHeight="1" thickTop="1" thickBot="1" x14ac:dyDescent="0.4">
      <c r="A289" s="28" t="s">
        <v>502</v>
      </c>
      <c r="B289" s="33" t="s">
        <v>523</v>
      </c>
      <c r="C289" s="47"/>
      <c r="D289" s="47"/>
      <c r="E289" s="47"/>
      <c r="F289" s="55">
        <f>SUM(F275:F288)</f>
        <v>0</v>
      </c>
      <c r="G289" s="85"/>
      <c r="H289" s="85"/>
    </row>
    <row r="290" spans="1:8" ht="15" customHeight="1" thickTop="1" thickBot="1" x14ac:dyDescent="0.35">
      <c r="A290" s="28" t="s">
        <v>524</v>
      </c>
      <c r="B290" s="29" t="s">
        <v>525</v>
      </c>
      <c r="C290" s="29"/>
      <c r="D290" s="120"/>
      <c r="E290" s="121"/>
      <c r="F290" s="122"/>
      <c r="G290" s="110"/>
      <c r="H290" s="110"/>
    </row>
    <row r="291" spans="1:8" ht="15" customHeight="1" thickTop="1" thickBot="1" x14ac:dyDescent="0.35">
      <c r="A291" s="30" t="s">
        <v>526</v>
      </c>
      <c r="B291" s="31" t="s">
        <v>527</v>
      </c>
      <c r="C291" s="31" t="s">
        <v>290</v>
      </c>
      <c r="D291" s="123">
        <v>550</v>
      </c>
      <c r="E291" s="124">
        <v>0</v>
      </c>
      <c r="F291" s="125">
        <f t="shared" ref="F291:F309" si="11">E291*D291</f>
        <v>0</v>
      </c>
      <c r="G291" s="106"/>
      <c r="H291" s="106"/>
    </row>
    <row r="292" spans="1:8" ht="14.5" customHeight="1" thickBot="1" x14ac:dyDescent="0.35">
      <c r="A292" s="8" t="s">
        <v>528</v>
      </c>
      <c r="B292" s="9" t="s">
        <v>529</v>
      </c>
      <c r="C292" s="9" t="s">
        <v>290</v>
      </c>
      <c r="D292" s="114">
        <v>530</v>
      </c>
      <c r="E292" s="126">
        <v>0</v>
      </c>
      <c r="F292" s="116">
        <f t="shared" si="11"/>
        <v>0</v>
      </c>
      <c r="G292" s="106"/>
      <c r="H292" s="106"/>
    </row>
    <row r="293" spans="1:8" ht="14.5" customHeight="1" thickBot="1" x14ac:dyDescent="0.35">
      <c r="A293" s="8" t="s">
        <v>530</v>
      </c>
      <c r="B293" s="9" t="s">
        <v>531</v>
      </c>
      <c r="C293" s="9" t="s">
        <v>290</v>
      </c>
      <c r="D293" s="114">
        <v>30</v>
      </c>
      <c r="E293" s="126">
        <v>0</v>
      </c>
      <c r="F293" s="116">
        <f t="shared" si="11"/>
        <v>0</v>
      </c>
      <c r="G293" s="106"/>
      <c r="H293" s="106"/>
    </row>
    <row r="294" spans="1:8" ht="14.5" customHeight="1" thickBot="1" x14ac:dyDescent="0.35">
      <c r="A294" s="8" t="s">
        <v>532</v>
      </c>
      <c r="B294" s="9" t="s">
        <v>533</v>
      </c>
      <c r="C294" s="9" t="s">
        <v>93</v>
      </c>
      <c r="D294" s="114">
        <v>46</v>
      </c>
      <c r="E294" s="126">
        <v>0</v>
      </c>
      <c r="F294" s="116">
        <f t="shared" si="11"/>
        <v>0</v>
      </c>
      <c r="G294" s="106"/>
      <c r="H294" s="106"/>
    </row>
    <row r="295" spans="1:8" ht="14.5" customHeight="1" thickBot="1" x14ac:dyDescent="0.35">
      <c r="A295" s="8" t="s">
        <v>534</v>
      </c>
      <c r="B295" s="9" t="s">
        <v>535</v>
      </c>
      <c r="C295" s="9" t="s">
        <v>93</v>
      </c>
      <c r="D295" s="114">
        <v>20</v>
      </c>
      <c r="E295" s="126">
        <v>0</v>
      </c>
      <c r="F295" s="116">
        <f t="shared" si="11"/>
        <v>0</v>
      </c>
      <c r="G295" s="106"/>
      <c r="H295" s="106"/>
    </row>
    <row r="296" spans="1:8" ht="14.5" customHeight="1" thickBot="1" x14ac:dyDescent="0.35">
      <c r="A296" s="8" t="s">
        <v>536</v>
      </c>
      <c r="B296" s="9" t="s">
        <v>537</v>
      </c>
      <c r="C296" s="9" t="s">
        <v>93</v>
      </c>
      <c r="D296" s="114">
        <v>30</v>
      </c>
      <c r="E296" s="126">
        <v>0</v>
      </c>
      <c r="F296" s="116">
        <f t="shared" si="11"/>
        <v>0</v>
      </c>
      <c r="G296" s="106"/>
      <c r="H296" s="106"/>
    </row>
    <row r="297" spans="1:8" ht="14.5" customHeight="1" thickBot="1" x14ac:dyDescent="0.35">
      <c r="A297" s="8" t="s">
        <v>538</v>
      </c>
      <c r="B297" s="9" t="s">
        <v>539</v>
      </c>
      <c r="C297" s="9" t="s">
        <v>93</v>
      </c>
      <c r="D297" s="114">
        <v>10</v>
      </c>
      <c r="E297" s="126">
        <v>0</v>
      </c>
      <c r="F297" s="116">
        <f t="shared" si="11"/>
        <v>0</v>
      </c>
      <c r="G297" s="106"/>
      <c r="H297" s="106"/>
    </row>
    <row r="298" spans="1:8" ht="28.5" customHeight="1" thickBot="1" x14ac:dyDescent="0.35">
      <c r="A298" s="8" t="s">
        <v>540</v>
      </c>
      <c r="B298" s="9" t="s">
        <v>541</v>
      </c>
      <c r="C298" s="9" t="s">
        <v>58</v>
      </c>
      <c r="D298" s="114">
        <v>1</v>
      </c>
      <c r="E298" s="126">
        <v>0</v>
      </c>
      <c r="F298" s="116">
        <f t="shared" si="11"/>
        <v>0</v>
      </c>
      <c r="G298" s="106"/>
      <c r="H298" s="106"/>
    </row>
    <row r="299" spans="1:8" ht="14.5" customHeight="1" thickBot="1" x14ac:dyDescent="0.35">
      <c r="A299" s="8" t="s">
        <v>542</v>
      </c>
      <c r="B299" s="9" t="s">
        <v>543</v>
      </c>
      <c r="C299" s="9" t="s">
        <v>58</v>
      </c>
      <c r="D299" s="114">
        <v>20</v>
      </c>
      <c r="E299" s="126">
        <v>0</v>
      </c>
      <c r="F299" s="116">
        <f t="shared" si="11"/>
        <v>0</v>
      </c>
      <c r="G299" s="106"/>
      <c r="H299" s="106"/>
    </row>
    <row r="300" spans="1:8" ht="14.5" customHeight="1" thickBot="1" x14ac:dyDescent="0.35">
      <c r="A300" s="8" t="s">
        <v>544</v>
      </c>
      <c r="B300" s="9" t="s">
        <v>545</v>
      </c>
      <c r="C300" s="9" t="s">
        <v>58</v>
      </c>
      <c r="D300" s="114">
        <v>14</v>
      </c>
      <c r="E300" s="126">
        <v>0</v>
      </c>
      <c r="F300" s="116">
        <f t="shared" si="11"/>
        <v>0</v>
      </c>
      <c r="G300" s="106"/>
      <c r="H300" s="106"/>
    </row>
    <row r="301" spans="1:8" ht="14.5" customHeight="1" thickBot="1" x14ac:dyDescent="0.35">
      <c r="A301" s="8" t="s">
        <v>546</v>
      </c>
      <c r="B301" s="9" t="s">
        <v>547</v>
      </c>
      <c r="C301" s="9" t="s">
        <v>58</v>
      </c>
      <c r="D301" s="114">
        <v>29</v>
      </c>
      <c r="E301" s="126">
        <v>0</v>
      </c>
      <c r="F301" s="116">
        <f t="shared" si="11"/>
        <v>0</v>
      </c>
      <c r="G301" s="106"/>
      <c r="H301" s="106"/>
    </row>
    <row r="302" spans="1:8" ht="14.5" customHeight="1" thickBot="1" x14ac:dyDescent="0.35">
      <c r="A302" s="8" t="s">
        <v>548</v>
      </c>
      <c r="B302" s="9" t="s">
        <v>549</v>
      </c>
      <c r="C302" s="9" t="s">
        <v>61</v>
      </c>
      <c r="D302" s="114">
        <v>16</v>
      </c>
      <c r="E302" s="126">
        <v>0</v>
      </c>
      <c r="F302" s="116">
        <f t="shared" si="11"/>
        <v>0</v>
      </c>
      <c r="G302" s="106"/>
      <c r="H302" s="106"/>
    </row>
    <row r="303" spans="1:8" ht="14.5" customHeight="1" thickBot="1" x14ac:dyDescent="0.35">
      <c r="A303" s="8" t="s">
        <v>550</v>
      </c>
      <c r="B303" s="9" t="s">
        <v>543</v>
      </c>
      <c r="C303" s="9" t="s">
        <v>61</v>
      </c>
      <c r="D303" s="114">
        <v>1</v>
      </c>
      <c r="E303" s="126">
        <v>0</v>
      </c>
      <c r="F303" s="116">
        <f t="shared" si="11"/>
        <v>0</v>
      </c>
      <c r="G303" s="106"/>
      <c r="H303" s="106"/>
    </row>
    <row r="304" spans="1:8" ht="42.5" customHeight="1" thickBot="1" x14ac:dyDescent="0.35">
      <c r="A304" s="8" t="s">
        <v>551</v>
      </c>
      <c r="B304" s="9" t="s">
        <v>552</v>
      </c>
      <c r="C304" s="9" t="s">
        <v>93</v>
      </c>
      <c r="D304" s="114">
        <v>5</v>
      </c>
      <c r="E304" s="126">
        <v>0</v>
      </c>
      <c r="F304" s="116">
        <f t="shared" si="11"/>
        <v>0</v>
      </c>
      <c r="G304" s="106"/>
      <c r="H304" s="106"/>
    </row>
    <row r="305" spans="1:8" ht="14.5" customHeight="1" thickBot="1" x14ac:dyDescent="0.35">
      <c r="A305" s="8" t="s">
        <v>553</v>
      </c>
      <c r="B305" s="9" t="s">
        <v>554</v>
      </c>
      <c r="C305" s="9" t="s">
        <v>290</v>
      </c>
      <c r="D305" s="114">
        <v>11</v>
      </c>
      <c r="E305" s="126">
        <v>0</v>
      </c>
      <c r="F305" s="116">
        <f t="shared" si="11"/>
        <v>0</v>
      </c>
      <c r="G305" s="106"/>
      <c r="H305" s="106"/>
    </row>
    <row r="306" spans="1:8" ht="14.5" customHeight="1" thickBot="1" x14ac:dyDescent="0.35">
      <c r="A306" s="8" t="s">
        <v>555</v>
      </c>
      <c r="B306" s="9" t="s">
        <v>556</v>
      </c>
      <c r="C306" s="9" t="s">
        <v>58</v>
      </c>
      <c r="D306" s="114">
        <v>2</v>
      </c>
      <c r="E306" s="126">
        <v>0</v>
      </c>
      <c r="F306" s="116">
        <f t="shared" si="11"/>
        <v>0</v>
      </c>
      <c r="G306" s="106"/>
      <c r="H306" s="106"/>
    </row>
    <row r="307" spans="1:8" ht="14.5" customHeight="1" thickBot="1" x14ac:dyDescent="0.35">
      <c r="A307" s="8" t="s">
        <v>557</v>
      </c>
      <c r="B307" s="9" t="s">
        <v>558</v>
      </c>
      <c r="C307" s="9" t="s">
        <v>58</v>
      </c>
      <c r="D307" s="114">
        <v>4</v>
      </c>
      <c r="E307" s="126">
        <v>0</v>
      </c>
      <c r="F307" s="116">
        <f t="shared" si="11"/>
        <v>0</v>
      </c>
      <c r="G307" s="106"/>
      <c r="H307" s="106"/>
    </row>
    <row r="308" spans="1:8" ht="28.5" customHeight="1" thickBot="1" x14ac:dyDescent="0.35">
      <c r="A308" s="8" t="s">
        <v>559</v>
      </c>
      <c r="B308" s="9" t="s">
        <v>560</v>
      </c>
      <c r="C308" s="9" t="s">
        <v>61</v>
      </c>
      <c r="D308" s="114">
        <v>3</v>
      </c>
      <c r="E308" s="126">
        <v>0</v>
      </c>
      <c r="F308" s="116">
        <f t="shared" si="11"/>
        <v>0</v>
      </c>
      <c r="G308" s="106"/>
      <c r="H308" s="106"/>
    </row>
    <row r="309" spans="1:8" ht="14.5" customHeight="1" thickBot="1" x14ac:dyDescent="0.35">
      <c r="A309" s="24" t="s">
        <v>561</v>
      </c>
      <c r="B309" s="25" t="s">
        <v>562</v>
      </c>
      <c r="C309" s="25" t="s">
        <v>61</v>
      </c>
      <c r="D309" s="117">
        <v>1</v>
      </c>
      <c r="E309" s="127">
        <v>0</v>
      </c>
      <c r="F309" s="119">
        <f t="shared" si="11"/>
        <v>0</v>
      </c>
      <c r="G309" s="106"/>
      <c r="H309" s="106"/>
    </row>
    <row r="310" spans="1:8" ht="15" customHeight="1" thickTop="1" thickBot="1" x14ac:dyDescent="0.35">
      <c r="A310" s="28" t="s">
        <v>524</v>
      </c>
      <c r="B310" s="46" t="s">
        <v>563</v>
      </c>
      <c r="C310" s="47"/>
      <c r="D310" s="47"/>
      <c r="E310" s="47"/>
      <c r="F310" s="55">
        <f>SUM(F291:F309)</f>
        <v>0</v>
      </c>
      <c r="G310" s="85"/>
      <c r="H310" s="85"/>
    </row>
    <row r="311" spans="1:8" ht="15" customHeight="1" thickTop="1" thickBot="1" x14ac:dyDescent="0.35">
      <c r="A311" s="60" t="s">
        <v>564</v>
      </c>
      <c r="B311" s="61" t="s">
        <v>565</v>
      </c>
      <c r="C311" s="61"/>
      <c r="D311" s="134"/>
      <c r="E311" s="135"/>
      <c r="F311" s="136"/>
      <c r="G311" s="110"/>
      <c r="H311" s="110"/>
    </row>
    <row r="312" spans="1:8" ht="15" customHeight="1" thickTop="1" thickBot="1" x14ac:dyDescent="0.35">
      <c r="A312" s="30" t="s">
        <v>566</v>
      </c>
      <c r="B312" s="31" t="s">
        <v>567</v>
      </c>
      <c r="C312" s="31" t="s">
        <v>61</v>
      </c>
      <c r="D312" s="123">
        <v>1</v>
      </c>
      <c r="E312" s="124">
        <v>0</v>
      </c>
      <c r="F312" s="125">
        <f>E312*D312</f>
        <v>0</v>
      </c>
      <c r="G312" s="106"/>
      <c r="H312" s="106"/>
    </row>
    <row r="313" spans="1:8" ht="16" customHeight="1" thickBot="1" x14ac:dyDescent="0.4">
      <c r="A313" s="63" t="s">
        <v>453</v>
      </c>
      <c r="B313" s="51" t="s">
        <v>568</v>
      </c>
      <c r="C313" s="52"/>
      <c r="D313" s="52"/>
      <c r="E313" s="52"/>
      <c r="F313" s="64">
        <f>F312+F310+F289+F273+F255+F252</f>
        <v>0</v>
      </c>
      <c r="G313" s="99"/>
      <c r="H313" s="99"/>
    </row>
    <row r="314" spans="1:8" ht="14.5" customHeight="1" thickBot="1" x14ac:dyDescent="0.35">
      <c r="A314" s="62" t="s">
        <v>569</v>
      </c>
      <c r="B314" s="96" t="s">
        <v>570</v>
      </c>
      <c r="C314" s="71"/>
      <c r="D314" s="111"/>
      <c r="E314" s="112"/>
      <c r="F314" s="113"/>
      <c r="G314" s="137" t="s">
        <v>571</v>
      </c>
      <c r="H314" s="110"/>
    </row>
    <row r="315" spans="1:8" ht="14.5" customHeight="1" thickBot="1" x14ac:dyDescent="0.35">
      <c r="A315" s="62" t="s">
        <v>572</v>
      </c>
      <c r="B315" s="71" t="s">
        <v>573</v>
      </c>
      <c r="C315" s="71"/>
      <c r="D315" s="111"/>
      <c r="E315" s="112"/>
      <c r="F315" s="113"/>
      <c r="G315" s="110"/>
      <c r="H315" s="110"/>
    </row>
    <row r="316" spans="1:8" ht="56.5" customHeight="1" thickBot="1" x14ac:dyDescent="0.35">
      <c r="A316" s="8" t="s">
        <v>574</v>
      </c>
      <c r="B316" s="9" t="s">
        <v>575</v>
      </c>
      <c r="C316" s="9" t="s">
        <v>14</v>
      </c>
      <c r="D316" s="114"/>
      <c r="E316" s="115"/>
      <c r="F316" s="116"/>
      <c r="G316" s="106"/>
      <c r="H316" s="106"/>
    </row>
    <row r="317" spans="1:8" ht="28.5" customHeight="1" thickBot="1" x14ac:dyDescent="0.35">
      <c r="A317" s="8" t="s">
        <v>574</v>
      </c>
      <c r="B317" s="9" t="s">
        <v>576</v>
      </c>
      <c r="C317" s="9" t="s">
        <v>14</v>
      </c>
      <c r="D317" s="114"/>
      <c r="E317" s="115"/>
      <c r="F317" s="116"/>
      <c r="G317" s="106"/>
      <c r="H317" s="106"/>
    </row>
    <row r="318" spans="1:8" ht="42.5" customHeight="1" thickBot="1" x14ac:dyDescent="0.35">
      <c r="A318" s="8" t="s">
        <v>577</v>
      </c>
      <c r="B318" s="9" t="s">
        <v>578</v>
      </c>
      <c r="C318" s="9" t="s">
        <v>14</v>
      </c>
      <c r="D318" s="114"/>
      <c r="E318" s="115"/>
      <c r="F318" s="116"/>
      <c r="G318" s="106"/>
      <c r="H318" s="106"/>
    </row>
    <row r="319" spans="1:8" ht="28.5" customHeight="1" thickBot="1" x14ac:dyDescent="0.35">
      <c r="A319" s="8" t="s">
        <v>579</v>
      </c>
      <c r="B319" s="9" t="s">
        <v>580</v>
      </c>
      <c r="C319" s="9" t="s">
        <v>14</v>
      </c>
      <c r="D319" s="114"/>
      <c r="E319" s="115"/>
      <c r="F319" s="116"/>
      <c r="G319" s="106"/>
      <c r="H319" s="106"/>
    </row>
    <row r="320" spans="1:8" ht="14.5" customHeight="1" thickBot="1" x14ac:dyDescent="0.35">
      <c r="A320" s="8" t="s">
        <v>581</v>
      </c>
      <c r="B320" s="9" t="s">
        <v>582</v>
      </c>
      <c r="C320" s="9" t="s">
        <v>14</v>
      </c>
      <c r="D320" s="114"/>
      <c r="E320" s="115"/>
      <c r="F320" s="116"/>
      <c r="G320" s="106"/>
      <c r="H320" s="106"/>
    </row>
    <row r="321" spans="1:8" ht="42.5" customHeight="1" thickBot="1" x14ac:dyDescent="0.35">
      <c r="A321" s="8" t="s">
        <v>583</v>
      </c>
      <c r="B321" s="9" t="s">
        <v>584</v>
      </c>
      <c r="C321" s="9" t="s">
        <v>14</v>
      </c>
      <c r="D321" s="114"/>
      <c r="E321" s="115"/>
      <c r="F321" s="116"/>
      <c r="G321" s="106"/>
      <c r="H321" s="106"/>
    </row>
    <row r="322" spans="1:8" ht="28.5" customHeight="1" thickBot="1" x14ac:dyDescent="0.35">
      <c r="A322" s="8" t="s">
        <v>585</v>
      </c>
      <c r="B322" s="9" t="s">
        <v>586</v>
      </c>
      <c r="C322" s="9" t="s">
        <v>61</v>
      </c>
      <c r="D322" s="114">
        <v>1</v>
      </c>
      <c r="E322" s="126">
        <v>0</v>
      </c>
      <c r="F322" s="116">
        <f t="shared" ref="F322:F335" si="12">E322*D322</f>
        <v>0</v>
      </c>
      <c r="G322" s="106"/>
      <c r="H322" s="106"/>
    </row>
    <row r="323" spans="1:8" ht="28.5" customHeight="1" thickBot="1" x14ac:dyDescent="0.35">
      <c r="A323" s="8" t="s">
        <v>587</v>
      </c>
      <c r="B323" s="9" t="s">
        <v>588</v>
      </c>
      <c r="C323" s="9" t="s">
        <v>589</v>
      </c>
      <c r="D323" s="114">
        <v>10</v>
      </c>
      <c r="E323" s="126">
        <v>0</v>
      </c>
      <c r="F323" s="116">
        <f t="shared" si="12"/>
        <v>0</v>
      </c>
      <c r="G323" s="106"/>
      <c r="H323" s="106"/>
    </row>
    <row r="324" spans="1:8" ht="14.5" customHeight="1" thickBot="1" x14ac:dyDescent="0.35">
      <c r="A324" s="8" t="s">
        <v>590</v>
      </c>
      <c r="B324" s="9" t="s">
        <v>591</v>
      </c>
      <c r="C324" s="9" t="s">
        <v>61</v>
      </c>
      <c r="D324" s="114">
        <v>1</v>
      </c>
      <c r="E324" s="126">
        <v>0</v>
      </c>
      <c r="F324" s="116">
        <f t="shared" si="12"/>
        <v>0</v>
      </c>
      <c r="G324" s="106"/>
      <c r="H324" s="106"/>
    </row>
    <row r="325" spans="1:8" ht="28.5" customHeight="1" thickBot="1" x14ac:dyDescent="0.35">
      <c r="A325" s="8" t="s">
        <v>592</v>
      </c>
      <c r="B325" s="9" t="s">
        <v>593</v>
      </c>
      <c r="C325" s="9" t="s">
        <v>58</v>
      </c>
      <c r="D325" s="114">
        <v>1</v>
      </c>
      <c r="E325" s="126">
        <v>0</v>
      </c>
      <c r="F325" s="116">
        <f t="shared" si="12"/>
        <v>0</v>
      </c>
      <c r="G325" s="106"/>
      <c r="H325" s="106"/>
    </row>
    <row r="326" spans="1:8" ht="28.5" customHeight="1" thickBot="1" x14ac:dyDescent="0.35">
      <c r="A326" s="8" t="s">
        <v>594</v>
      </c>
      <c r="B326" s="9" t="s">
        <v>595</v>
      </c>
      <c r="C326" s="9" t="s">
        <v>58</v>
      </c>
      <c r="D326" s="114">
        <v>1</v>
      </c>
      <c r="E326" s="126">
        <v>0</v>
      </c>
      <c r="F326" s="116">
        <f t="shared" si="12"/>
        <v>0</v>
      </c>
      <c r="G326" s="106"/>
      <c r="H326" s="106"/>
    </row>
    <row r="327" spans="1:8" ht="42.5" customHeight="1" thickBot="1" x14ac:dyDescent="0.35">
      <c r="A327" s="8" t="s">
        <v>596</v>
      </c>
      <c r="B327" s="9" t="s">
        <v>597</v>
      </c>
      <c r="C327" s="9" t="s">
        <v>93</v>
      </c>
      <c r="D327" s="114">
        <v>50</v>
      </c>
      <c r="E327" s="126">
        <v>0</v>
      </c>
      <c r="F327" s="116">
        <f t="shared" si="12"/>
        <v>0</v>
      </c>
      <c r="G327" s="106"/>
      <c r="H327" s="106"/>
    </row>
    <row r="328" spans="1:8" ht="42.5" customHeight="1" thickBot="1" x14ac:dyDescent="0.35">
      <c r="A328" s="8" t="s">
        <v>598</v>
      </c>
      <c r="B328" s="9" t="s">
        <v>599</v>
      </c>
      <c r="C328" s="9" t="s">
        <v>93</v>
      </c>
      <c r="D328" s="114">
        <v>50</v>
      </c>
      <c r="E328" s="126">
        <v>0</v>
      </c>
      <c r="F328" s="116">
        <f t="shared" si="12"/>
        <v>0</v>
      </c>
      <c r="G328" s="106"/>
      <c r="H328" s="106"/>
    </row>
    <row r="329" spans="1:8" ht="28.5" customHeight="1" thickBot="1" x14ac:dyDescent="0.35">
      <c r="A329" s="8" t="s">
        <v>600</v>
      </c>
      <c r="B329" s="9" t="s">
        <v>601</v>
      </c>
      <c r="C329" s="9" t="s">
        <v>58</v>
      </c>
      <c r="D329" s="114">
        <v>10</v>
      </c>
      <c r="E329" s="126">
        <v>0</v>
      </c>
      <c r="F329" s="116">
        <f t="shared" si="12"/>
        <v>0</v>
      </c>
      <c r="G329" s="106"/>
      <c r="H329" s="106"/>
    </row>
    <row r="330" spans="1:8" ht="42.5" customHeight="1" thickBot="1" x14ac:dyDescent="0.35">
      <c r="A330" s="8" t="s">
        <v>602</v>
      </c>
      <c r="B330" s="9" t="s">
        <v>603</v>
      </c>
      <c r="C330" s="9" t="s">
        <v>58</v>
      </c>
      <c r="D330" s="114">
        <v>10</v>
      </c>
      <c r="E330" s="126">
        <v>0</v>
      </c>
      <c r="F330" s="116">
        <f t="shared" si="12"/>
        <v>0</v>
      </c>
      <c r="G330" s="106"/>
      <c r="H330" s="106"/>
    </row>
    <row r="331" spans="1:8" ht="14.5" customHeight="1" thickBot="1" x14ac:dyDescent="0.35">
      <c r="A331" s="8" t="s">
        <v>604</v>
      </c>
      <c r="B331" s="9" t="s">
        <v>605</v>
      </c>
      <c r="C331" s="9" t="s">
        <v>58</v>
      </c>
      <c r="D331" s="114">
        <v>2</v>
      </c>
      <c r="E331" s="126">
        <v>0</v>
      </c>
      <c r="F331" s="116">
        <f t="shared" si="12"/>
        <v>0</v>
      </c>
      <c r="G331" s="106"/>
      <c r="H331" s="106"/>
    </row>
    <row r="332" spans="1:8" ht="28.5" customHeight="1" thickBot="1" x14ac:dyDescent="0.35">
      <c r="A332" s="8" t="s">
        <v>606</v>
      </c>
      <c r="B332" s="9" t="s">
        <v>607</v>
      </c>
      <c r="C332" s="9" t="s">
        <v>58</v>
      </c>
      <c r="D332" s="114">
        <v>1</v>
      </c>
      <c r="E332" s="126">
        <v>0</v>
      </c>
      <c r="F332" s="116">
        <f t="shared" si="12"/>
        <v>0</v>
      </c>
      <c r="G332" s="106"/>
      <c r="H332" s="106"/>
    </row>
    <row r="333" spans="1:8" ht="28.5" customHeight="1" thickBot="1" x14ac:dyDescent="0.35">
      <c r="A333" s="8" t="s">
        <v>608</v>
      </c>
      <c r="B333" s="9" t="s">
        <v>609</v>
      </c>
      <c r="C333" s="9" t="s">
        <v>58</v>
      </c>
      <c r="D333" s="114">
        <v>1</v>
      </c>
      <c r="E333" s="126">
        <v>0</v>
      </c>
      <c r="F333" s="116">
        <f t="shared" si="12"/>
        <v>0</v>
      </c>
      <c r="G333" s="106"/>
      <c r="H333" s="106"/>
    </row>
    <row r="334" spans="1:8" ht="42.5" customHeight="1" thickBot="1" x14ac:dyDescent="0.35">
      <c r="A334" s="8" t="s">
        <v>610</v>
      </c>
      <c r="B334" s="9" t="s">
        <v>611</v>
      </c>
      <c r="C334" s="9" t="s">
        <v>61</v>
      </c>
      <c r="D334" s="114">
        <v>1</v>
      </c>
      <c r="E334" s="126">
        <v>0</v>
      </c>
      <c r="F334" s="116">
        <f t="shared" si="12"/>
        <v>0</v>
      </c>
      <c r="G334" s="106"/>
      <c r="H334" s="106"/>
    </row>
    <row r="335" spans="1:8" ht="56.5" customHeight="1" thickBot="1" x14ac:dyDescent="0.35">
      <c r="A335" s="24" t="s">
        <v>612</v>
      </c>
      <c r="B335" s="25" t="s">
        <v>613</v>
      </c>
      <c r="C335" s="25" t="s">
        <v>58</v>
      </c>
      <c r="D335" s="117">
        <v>2</v>
      </c>
      <c r="E335" s="127">
        <v>0</v>
      </c>
      <c r="F335" s="119">
        <f t="shared" si="12"/>
        <v>0</v>
      </c>
      <c r="G335" s="106"/>
      <c r="H335" s="106"/>
    </row>
    <row r="336" spans="1:8" ht="16.5" customHeight="1" thickTop="1" thickBot="1" x14ac:dyDescent="0.4">
      <c r="A336" s="28" t="s">
        <v>572</v>
      </c>
      <c r="B336" s="33" t="s">
        <v>614</v>
      </c>
      <c r="C336" s="47"/>
      <c r="D336" s="47"/>
      <c r="E336" s="47"/>
      <c r="F336" s="55">
        <f>SUM(F322:F335)</f>
        <v>0</v>
      </c>
      <c r="G336" s="85"/>
      <c r="H336" s="85"/>
    </row>
    <row r="337" spans="1:8" ht="15" customHeight="1" thickTop="1" thickBot="1" x14ac:dyDescent="0.35">
      <c r="A337" s="28" t="s">
        <v>615</v>
      </c>
      <c r="B337" s="29" t="s">
        <v>616</v>
      </c>
      <c r="C337" s="29"/>
      <c r="D337" s="120"/>
      <c r="E337" s="121"/>
      <c r="F337" s="122"/>
      <c r="G337" s="110"/>
      <c r="H337" s="110"/>
    </row>
    <row r="338" spans="1:8" ht="169" customHeight="1" thickTop="1" thickBot="1" x14ac:dyDescent="0.35">
      <c r="A338" s="30" t="s">
        <v>617</v>
      </c>
      <c r="B338" s="31" t="s">
        <v>618</v>
      </c>
      <c r="C338" s="31" t="s">
        <v>61</v>
      </c>
      <c r="D338" s="123">
        <v>200</v>
      </c>
      <c r="E338" s="124">
        <v>0</v>
      </c>
      <c r="F338" s="125">
        <f t="shared" ref="F338:F350" si="13">E338*D338</f>
        <v>0</v>
      </c>
      <c r="G338" s="106"/>
      <c r="H338" s="106"/>
    </row>
    <row r="339" spans="1:8" ht="98.5" customHeight="1" thickBot="1" x14ac:dyDescent="0.35">
      <c r="A339" s="8" t="s">
        <v>619</v>
      </c>
      <c r="B339" s="9" t="s">
        <v>620</v>
      </c>
      <c r="C339" s="9" t="s">
        <v>93</v>
      </c>
      <c r="D339" s="114">
        <v>50</v>
      </c>
      <c r="E339" s="126">
        <v>0</v>
      </c>
      <c r="F339" s="116">
        <f t="shared" si="13"/>
        <v>0</v>
      </c>
      <c r="G339" s="106"/>
      <c r="H339" s="106"/>
    </row>
    <row r="340" spans="1:8" ht="112.5" customHeight="1" thickBot="1" x14ac:dyDescent="0.35">
      <c r="A340" s="8" t="s">
        <v>621</v>
      </c>
      <c r="B340" s="9" t="s">
        <v>622</v>
      </c>
      <c r="C340" s="9" t="s">
        <v>61</v>
      </c>
      <c r="D340" s="114">
        <v>5</v>
      </c>
      <c r="E340" s="126">
        <v>0</v>
      </c>
      <c r="F340" s="116">
        <f t="shared" si="13"/>
        <v>0</v>
      </c>
      <c r="G340" s="106"/>
      <c r="H340" s="106"/>
    </row>
    <row r="341" spans="1:8" ht="56.5" customHeight="1" thickBot="1" x14ac:dyDescent="0.35">
      <c r="A341" s="8" t="s">
        <v>623</v>
      </c>
      <c r="B341" s="9" t="s">
        <v>624</v>
      </c>
      <c r="C341" s="9" t="s">
        <v>58</v>
      </c>
      <c r="D341" s="114">
        <v>1</v>
      </c>
      <c r="E341" s="126">
        <v>0</v>
      </c>
      <c r="F341" s="116">
        <f t="shared" si="13"/>
        <v>0</v>
      </c>
      <c r="G341" s="106"/>
      <c r="H341" s="106"/>
    </row>
    <row r="342" spans="1:8" ht="70.5" customHeight="1" thickBot="1" x14ac:dyDescent="0.35">
      <c r="A342" s="8" t="s">
        <v>625</v>
      </c>
      <c r="B342" s="9" t="s">
        <v>626</v>
      </c>
      <c r="C342" s="9" t="s">
        <v>58</v>
      </c>
      <c r="D342" s="114">
        <v>200</v>
      </c>
      <c r="E342" s="126">
        <v>0</v>
      </c>
      <c r="F342" s="116">
        <f t="shared" si="13"/>
        <v>0</v>
      </c>
      <c r="G342" s="106"/>
      <c r="H342" s="106"/>
    </row>
    <row r="343" spans="1:8" ht="70.5" customHeight="1" thickBot="1" x14ac:dyDescent="0.35">
      <c r="A343" s="8" t="s">
        <v>627</v>
      </c>
      <c r="B343" s="9" t="s">
        <v>628</v>
      </c>
      <c r="C343" s="9" t="s">
        <v>58</v>
      </c>
      <c r="D343" s="114">
        <v>200</v>
      </c>
      <c r="E343" s="126">
        <v>0</v>
      </c>
      <c r="F343" s="116">
        <f t="shared" si="13"/>
        <v>0</v>
      </c>
      <c r="G343" s="106"/>
      <c r="H343" s="106"/>
    </row>
    <row r="344" spans="1:8" ht="70.5" customHeight="1" thickBot="1" x14ac:dyDescent="0.35">
      <c r="A344" s="8" t="s">
        <v>629</v>
      </c>
      <c r="B344" s="9" t="s">
        <v>630</v>
      </c>
      <c r="C344" s="9" t="s">
        <v>58</v>
      </c>
      <c r="D344" s="114">
        <v>120</v>
      </c>
      <c r="E344" s="126">
        <v>0</v>
      </c>
      <c r="F344" s="116">
        <f t="shared" si="13"/>
        <v>0</v>
      </c>
      <c r="G344" s="106"/>
      <c r="H344" s="106"/>
    </row>
    <row r="345" spans="1:8" ht="70.5" customHeight="1" thickBot="1" x14ac:dyDescent="0.35">
      <c r="A345" s="8" t="s">
        <v>631</v>
      </c>
      <c r="B345" s="9" t="s">
        <v>632</v>
      </c>
      <c r="C345" s="9" t="s">
        <v>58</v>
      </c>
      <c r="D345" s="114">
        <v>60</v>
      </c>
      <c r="E345" s="126">
        <v>0</v>
      </c>
      <c r="F345" s="116">
        <f t="shared" si="13"/>
        <v>0</v>
      </c>
      <c r="G345" s="106"/>
      <c r="H345" s="106"/>
    </row>
    <row r="346" spans="1:8" ht="70.5" customHeight="1" thickBot="1" x14ac:dyDescent="0.35">
      <c r="A346" s="8" t="s">
        <v>633</v>
      </c>
      <c r="B346" s="9" t="s">
        <v>634</v>
      </c>
      <c r="C346" s="9" t="s">
        <v>58</v>
      </c>
      <c r="D346" s="114">
        <v>60</v>
      </c>
      <c r="E346" s="126">
        <v>0</v>
      </c>
      <c r="F346" s="116">
        <f t="shared" si="13"/>
        <v>0</v>
      </c>
      <c r="G346" s="106"/>
      <c r="H346" s="106"/>
    </row>
    <row r="347" spans="1:8" ht="70.5" customHeight="1" thickBot="1" x14ac:dyDescent="0.35">
      <c r="A347" s="8" t="s">
        <v>635</v>
      </c>
      <c r="B347" s="9" t="s">
        <v>636</v>
      </c>
      <c r="C347" s="9" t="s">
        <v>58</v>
      </c>
      <c r="D347" s="114">
        <v>25</v>
      </c>
      <c r="E347" s="126">
        <v>0</v>
      </c>
      <c r="F347" s="116">
        <f t="shared" si="13"/>
        <v>0</v>
      </c>
      <c r="G347" s="106"/>
      <c r="H347" s="106"/>
    </row>
    <row r="348" spans="1:8" ht="70.5" customHeight="1" thickBot="1" x14ac:dyDescent="0.35">
      <c r="A348" s="8" t="s">
        <v>637</v>
      </c>
      <c r="B348" s="9" t="s">
        <v>638</v>
      </c>
      <c r="C348" s="9" t="s">
        <v>58</v>
      </c>
      <c r="D348" s="114">
        <v>10</v>
      </c>
      <c r="E348" s="126">
        <v>0</v>
      </c>
      <c r="F348" s="116">
        <f t="shared" si="13"/>
        <v>0</v>
      </c>
      <c r="G348" s="106"/>
      <c r="H348" s="106"/>
    </row>
    <row r="349" spans="1:8" ht="70.5" customHeight="1" thickBot="1" x14ac:dyDescent="0.35">
      <c r="A349" s="8" t="s">
        <v>639</v>
      </c>
      <c r="B349" s="9" t="s">
        <v>640</v>
      </c>
      <c r="C349" s="9" t="s">
        <v>58</v>
      </c>
      <c r="D349" s="114">
        <v>10</v>
      </c>
      <c r="E349" s="126">
        <v>0</v>
      </c>
      <c r="F349" s="116">
        <f t="shared" si="13"/>
        <v>0</v>
      </c>
      <c r="G349" s="106"/>
      <c r="H349" s="106"/>
    </row>
    <row r="350" spans="1:8" ht="70.5" customHeight="1" thickBot="1" x14ac:dyDescent="0.35">
      <c r="A350" s="24" t="s">
        <v>641</v>
      </c>
      <c r="B350" s="25" t="s">
        <v>642</v>
      </c>
      <c r="C350" s="25" t="s">
        <v>58</v>
      </c>
      <c r="D350" s="117">
        <v>10</v>
      </c>
      <c r="E350" s="127">
        <v>0</v>
      </c>
      <c r="F350" s="119">
        <f t="shared" si="13"/>
        <v>0</v>
      </c>
      <c r="G350" s="106"/>
      <c r="H350" s="106"/>
    </row>
    <row r="351" spans="1:8" ht="15" customHeight="1" thickTop="1" thickBot="1" x14ac:dyDescent="0.35">
      <c r="A351" s="65" t="s">
        <v>615</v>
      </c>
      <c r="B351" s="66" t="s">
        <v>643</v>
      </c>
      <c r="C351" s="67"/>
      <c r="D351" s="67"/>
      <c r="E351" s="67"/>
      <c r="F351" s="68">
        <f>SUM(F338:F350)</f>
        <v>0</v>
      </c>
      <c r="G351" s="85"/>
      <c r="H351" s="85"/>
    </row>
    <row r="352" spans="1:8" ht="15" customHeight="1" thickTop="1" thickBot="1" x14ac:dyDescent="0.35">
      <c r="A352" s="69" t="s">
        <v>644</v>
      </c>
      <c r="B352" s="70" t="s">
        <v>645</v>
      </c>
      <c r="C352" s="70"/>
      <c r="D352" s="138"/>
      <c r="E352" s="139"/>
      <c r="F352" s="139"/>
      <c r="G352" s="110"/>
      <c r="H352" s="110"/>
    </row>
    <row r="353" spans="1:8" ht="57" customHeight="1" thickTop="1" thickBot="1" x14ac:dyDescent="0.35">
      <c r="A353" s="30" t="s">
        <v>646</v>
      </c>
      <c r="B353" s="31" t="s">
        <v>647</v>
      </c>
      <c r="C353" s="31" t="s">
        <v>93</v>
      </c>
      <c r="D353" s="123">
        <v>10</v>
      </c>
      <c r="E353" s="124">
        <v>0</v>
      </c>
      <c r="F353" s="125">
        <f t="shared" ref="F353:F364" si="14">E353*D353</f>
        <v>0</v>
      </c>
      <c r="G353" s="106"/>
      <c r="H353" s="106"/>
    </row>
    <row r="354" spans="1:8" ht="56.5" customHeight="1" thickBot="1" x14ac:dyDescent="0.35">
      <c r="A354" s="8" t="s">
        <v>648</v>
      </c>
      <c r="B354" s="9" t="s">
        <v>649</v>
      </c>
      <c r="C354" s="9" t="s">
        <v>93</v>
      </c>
      <c r="D354" s="114">
        <v>10</v>
      </c>
      <c r="E354" s="126">
        <v>0</v>
      </c>
      <c r="F354" s="116">
        <f t="shared" si="14"/>
        <v>0</v>
      </c>
      <c r="G354" s="106"/>
      <c r="H354" s="106"/>
    </row>
    <row r="355" spans="1:8" ht="56.5" customHeight="1" thickBot="1" x14ac:dyDescent="0.35">
      <c r="A355" s="8" t="s">
        <v>650</v>
      </c>
      <c r="B355" s="9" t="s">
        <v>651</v>
      </c>
      <c r="C355" s="9" t="s">
        <v>93</v>
      </c>
      <c r="D355" s="114">
        <v>10</v>
      </c>
      <c r="E355" s="126">
        <v>0</v>
      </c>
      <c r="F355" s="116">
        <f t="shared" si="14"/>
        <v>0</v>
      </c>
      <c r="G355" s="106"/>
      <c r="H355" s="106"/>
    </row>
    <row r="356" spans="1:8" ht="56.5" customHeight="1" thickBot="1" x14ac:dyDescent="0.35">
      <c r="A356" s="8" t="s">
        <v>652</v>
      </c>
      <c r="B356" s="9" t="s">
        <v>653</v>
      </c>
      <c r="C356" s="9" t="s">
        <v>93</v>
      </c>
      <c r="D356" s="114">
        <v>10</v>
      </c>
      <c r="E356" s="126">
        <v>0</v>
      </c>
      <c r="F356" s="116">
        <f t="shared" si="14"/>
        <v>0</v>
      </c>
      <c r="G356" s="106"/>
      <c r="H356" s="106"/>
    </row>
    <row r="357" spans="1:8" ht="56.5" customHeight="1" thickBot="1" x14ac:dyDescent="0.35">
      <c r="A357" s="8" t="s">
        <v>654</v>
      </c>
      <c r="B357" s="9" t="s">
        <v>655</v>
      </c>
      <c r="C357" s="9" t="s">
        <v>93</v>
      </c>
      <c r="D357" s="114">
        <v>10</v>
      </c>
      <c r="E357" s="126">
        <v>0</v>
      </c>
      <c r="F357" s="116">
        <f t="shared" si="14"/>
        <v>0</v>
      </c>
      <c r="G357" s="106"/>
      <c r="H357" s="106"/>
    </row>
    <row r="358" spans="1:8" ht="56.5" customHeight="1" thickBot="1" x14ac:dyDescent="0.35">
      <c r="A358" s="8" t="s">
        <v>656</v>
      </c>
      <c r="B358" s="9" t="s">
        <v>657</v>
      </c>
      <c r="C358" s="9" t="s">
        <v>93</v>
      </c>
      <c r="D358" s="114">
        <v>10</v>
      </c>
      <c r="E358" s="126">
        <v>0</v>
      </c>
      <c r="F358" s="116">
        <f t="shared" si="14"/>
        <v>0</v>
      </c>
      <c r="G358" s="106"/>
      <c r="H358" s="106"/>
    </row>
    <row r="359" spans="1:8" ht="56.5" customHeight="1" thickBot="1" x14ac:dyDescent="0.35">
      <c r="A359" s="8" t="s">
        <v>658</v>
      </c>
      <c r="B359" s="9" t="s">
        <v>659</v>
      </c>
      <c r="C359" s="9" t="s">
        <v>93</v>
      </c>
      <c r="D359" s="114">
        <v>10</v>
      </c>
      <c r="E359" s="126">
        <v>0</v>
      </c>
      <c r="F359" s="116">
        <f t="shared" si="14"/>
        <v>0</v>
      </c>
      <c r="G359" s="106"/>
      <c r="H359" s="106"/>
    </row>
    <row r="360" spans="1:8" ht="56.5" customHeight="1" thickBot="1" x14ac:dyDescent="0.35">
      <c r="A360" s="8" t="s">
        <v>660</v>
      </c>
      <c r="B360" s="9" t="s">
        <v>661</v>
      </c>
      <c r="C360" s="9" t="s">
        <v>93</v>
      </c>
      <c r="D360" s="114">
        <v>10</v>
      </c>
      <c r="E360" s="126">
        <v>0</v>
      </c>
      <c r="F360" s="116">
        <f t="shared" si="14"/>
        <v>0</v>
      </c>
      <c r="G360" s="106"/>
      <c r="H360" s="106"/>
    </row>
    <row r="361" spans="1:8" ht="70.5" customHeight="1" thickBot="1" x14ac:dyDescent="0.35">
      <c r="A361" s="8" t="s">
        <v>662</v>
      </c>
      <c r="B361" s="9" t="s">
        <v>663</v>
      </c>
      <c r="C361" s="9" t="s">
        <v>58</v>
      </c>
      <c r="D361" s="114">
        <v>2</v>
      </c>
      <c r="E361" s="126">
        <v>0</v>
      </c>
      <c r="F361" s="116">
        <f t="shared" si="14"/>
        <v>0</v>
      </c>
      <c r="G361" s="106"/>
      <c r="H361" s="106"/>
    </row>
    <row r="362" spans="1:8" ht="56.5" customHeight="1" thickBot="1" x14ac:dyDescent="0.35">
      <c r="A362" s="8" t="s">
        <v>664</v>
      </c>
      <c r="B362" s="9" t="s">
        <v>665</v>
      </c>
      <c r="C362" s="9" t="s">
        <v>58</v>
      </c>
      <c r="D362" s="114">
        <v>2</v>
      </c>
      <c r="E362" s="126">
        <v>0</v>
      </c>
      <c r="F362" s="116">
        <f t="shared" si="14"/>
        <v>0</v>
      </c>
      <c r="G362" s="106"/>
      <c r="H362" s="106"/>
    </row>
    <row r="363" spans="1:8" ht="42.5" customHeight="1" thickBot="1" x14ac:dyDescent="0.35">
      <c r="A363" s="8" t="s">
        <v>666</v>
      </c>
      <c r="B363" s="9" t="s">
        <v>667</v>
      </c>
      <c r="C363" s="9" t="s">
        <v>58</v>
      </c>
      <c r="D363" s="114">
        <v>12</v>
      </c>
      <c r="E363" s="126">
        <v>0</v>
      </c>
      <c r="F363" s="116">
        <f t="shared" si="14"/>
        <v>0</v>
      </c>
      <c r="G363" s="106"/>
      <c r="H363" s="106"/>
    </row>
    <row r="364" spans="1:8" ht="42.5" customHeight="1" thickBot="1" x14ac:dyDescent="0.35">
      <c r="A364" s="8" t="s">
        <v>668</v>
      </c>
      <c r="B364" s="9" t="s">
        <v>669</v>
      </c>
      <c r="C364" s="9" t="s">
        <v>58</v>
      </c>
      <c r="D364" s="114">
        <v>12</v>
      </c>
      <c r="E364" s="126">
        <v>0</v>
      </c>
      <c r="F364" s="116">
        <f t="shared" si="14"/>
        <v>0</v>
      </c>
      <c r="G364" s="106"/>
      <c r="H364" s="106"/>
    </row>
    <row r="365" spans="1:8" ht="16" customHeight="1" thickBot="1" x14ac:dyDescent="0.4">
      <c r="A365" s="69" t="s">
        <v>644</v>
      </c>
      <c r="B365" s="10" t="s">
        <v>670</v>
      </c>
      <c r="C365" s="14"/>
      <c r="D365" s="14"/>
      <c r="E365" s="14"/>
      <c r="F365" s="11">
        <f>SUM(F353:F364)</f>
        <v>0</v>
      </c>
      <c r="G365" s="85"/>
      <c r="H365" s="85"/>
    </row>
    <row r="366" spans="1:8" ht="15" customHeight="1" thickTop="1" thickBot="1" x14ac:dyDescent="0.35">
      <c r="A366" s="62" t="s">
        <v>671</v>
      </c>
      <c r="B366" s="71" t="s">
        <v>672</v>
      </c>
      <c r="C366" s="71"/>
      <c r="D366" s="111"/>
      <c r="E366" s="112"/>
      <c r="F366" s="113"/>
      <c r="G366" s="110"/>
      <c r="H366" s="110"/>
    </row>
    <row r="367" spans="1:8" s="3" customFormat="1" ht="28.5" customHeight="1" thickBot="1" x14ac:dyDescent="0.35">
      <c r="A367" s="8" t="s">
        <v>673</v>
      </c>
      <c r="B367" s="9" t="s">
        <v>674</v>
      </c>
      <c r="C367" s="9" t="s">
        <v>58</v>
      </c>
      <c r="D367" s="114">
        <v>22</v>
      </c>
      <c r="E367" s="126">
        <v>0</v>
      </c>
      <c r="F367" s="116">
        <f>E367*D367</f>
        <v>0</v>
      </c>
      <c r="G367" s="106"/>
      <c r="H367" s="106"/>
    </row>
    <row r="368" spans="1:8" ht="28.5" customHeight="1" thickBot="1" x14ac:dyDescent="0.35">
      <c r="A368" s="8" t="s">
        <v>675</v>
      </c>
      <c r="B368" s="9" t="s">
        <v>676</v>
      </c>
      <c r="C368" s="9" t="s">
        <v>58</v>
      </c>
      <c r="D368" s="114">
        <v>36</v>
      </c>
      <c r="E368" s="126">
        <v>0</v>
      </c>
      <c r="F368" s="116">
        <f>E368*D368</f>
        <v>0</v>
      </c>
      <c r="G368" s="106"/>
      <c r="H368" s="106"/>
    </row>
    <row r="369" spans="1:8" ht="14.5" customHeight="1" thickBot="1" x14ac:dyDescent="0.35">
      <c r="A369" s="8" t="s">
        <v>677</v>
      </c>
      <c r="B369" s="9" t="s">
        <v>678</v>
      </c>
      <c r="C369" s="9" t="s">
        <v>93</v>
      </c>
      <c r="D369" s="114">
        <v>20</v>
      </c>
      <c r="E369" s="126">
        <v>0</v>
      </c>
      <c r="F369" s="116">
        <f>E369*D369</f>
        <v>0</v>
      </c>
      <c r="G369" s="106"/>
      <c r="H369" s="106"/>
    </row>
    <row r="370" spans="1:8" ht="14.5" customHeight="1" thickBot="1" x14ac:dyDescent="0.35">
      <c r="A370" s="8" t="s">
        <v>679</v>
      </c>
      <c r="B370" s="9" t="s">
        <v>680</v>
      </c>
      <c r="C370" s="9" t="s">
        <v>58</v>
      </c>
      <c r="D370" s="114">
        <v>5</v>
      </c>
      <c r="E370" s="126">
        <v>0</v>
      </c>
      <c r="F370" s="116">
        <f>E370*D370</f>
        <v>0</v>
      </c>
      <c r="G370" s="106"/>
      <c r="H370" s="106"/>
    </row>
    <row r="371" spans="1:8" ht="14.5" customHeight="1" thickBot="1" x14ac:dyDescent="0.35">
      <c r="A371" s="24" t="s">
        <v>681</v>
      </c>
      <c r="B371" s="25" t="s">
        <v>682</v>
      </c>
      <c r="C371" s="25" t="s">
        <v>93</v>
      </c>
      <c r="D371" s="117">
        <v>10</v>
      </c>
      <c r="E371" s="127">
        <v>0</v>
      </c>
      <c r="F371" s="119">
        <f>E371*D371</f>
        <v>0</v>
      </c>
      <c r="G371" s="106"/>
      <c r="H371" s="106"/>
    </row>
    <row r="372" spans="1:8" ht="16.5" customHeight="1" thickTop="1" thickBot="1" x14ac:dyDescent="0.4">
      <c r="A372" s="28" t="s">
        <v>671</v>
      </c>
      <c r="B372" s="46" t="s">
        <v>683</v>
      </c>
      <c r="C372" s="47"/>
      <c r="D372" s="47"/>
      <c r="E372" s="47"/>
      <c r="F372" s="35">
        <f>SUM(F367:F371)</f>
        <v>0</v>
      </c>
      <c r="G372" s="85"/>
      <c r="H372" s="85"/>
    </row>
    <row r="373" spans="1:8" ht="15" customHeight="1" thickTop="1" thickBot="1" x14ac:dyDescent="0.35">
      <c r="A373" s="28" t="s">
        <v>684</v>
      </c>
      <c r="B373" s="29" t="s">
        <v>685</v>
      </c>
      <c r="C373" s="29"/>
      <c r="D373" s="120"/>
      <c r="E373" s="121"/>
      <c r="F373" s="122"/>
      <c r="G373" s="110"/>
      <c r="H373" s="110"/>
    </row>
    <row r="374" spans="1:8" s="4" customFormat="1" ht="15" customHeight="1" thickTop="1" thickBot="1" x14ac:dyDescent="0.35">
      <c r="A374" s="30" t="s">
        <v>686</v>
      </c>
      <c r="B374" s="31" t="s">
        <v>687</v>
      </c>
      <c r="C374" s="31" t="s">
        <v>58</v>
      </c>
      <c r="D374" s="123">
        <v>1</v>
      </c>
      <c r="E374" s="124">
        <v>0</v>
      </c>
      <c r="F374" s="125">
        <f>E374*D374</f>
        <v>0</v>
      </c>
      <c r="G374" s="106"/>
      <c r="H374" s="106"/>
    </row>
    <row r="375" spans="1:8" ht="28.5" customHeight="1" thickBot="1" x14ac:dyDescent="0.35">
      <c r="A375" s="8" t="s">
        <v>688</v>
      </c>
      <c r="B375" s="9" t="s">
        <v>689</v>
      </c>
      <c r="C375" s="9" t="s">
        <v>58</v>
      </c>
      <c r="D375" s="114">
        <v>2</v>
      </c>
      <c r="E375" s="126">
        <v>0</v>
      </c>
      <c r="F375" s="116">
        <f>E375*D375</f>
        <v>0</v>
      </c>
      <c r="G375" s="106"/>
      <c r="H375" s="106"/>
    </row>
    <row r="376" spans="1:8" s="5" customFormat="1" ht="28.5" customHeight="1" thickBot="1" x14ac:dyDescent="0.35">
      <c r="A376" s="8" t="s">
        <v>690</v>
      </c>
      <c r="B376" s="9" t="s">
        <v>691</v>
      </c>
      <c r="C376" s="9" t="s">
        <v>58</v>
      </c>
      <c r="D376" s="114">
        <v>1</v>
      </c>
      <c r="E376" s="126">
        <v>0</v>
      </c>
      <c r="F376" s="116">
        <f>E376*D376</f>
        <v>0</v>
      </c>
      <c r="G376" s="106"/>
      <c r="H376" s="106"/>
    </row>
    <row r="377" spans="1:8" s="5" customFormat="1" ht="14.5" customHeight="1" thickBot="1" x14ac:dyDescent="0.35">
      <c r="A377" s="8" t="s">
        <v>692</v>
      </c>
      <c r="B377" s="9" t="s">
        <v>693</v>
      </c>
      <c r="C377" s="9" t="s">
        <v>58</v>
      </c>
      <c r="D377" s="114">
        <v>5</v>
      </c>
      <c r="E377" s="126">
        <v>0</v>
      </c>
      <c r="F377" s="116">
        <f>E377*D377</f>
        <v>0</v>
      </c>
      <c r="G377" s="106"/>
      <c r="H377" s="106"/>
    </row>
    <row r="378" spans="1:8" ht="14.5" customHeight="1" thickBot="1" x14ac:dyDescent="0.35">
      <c r="A378" s="24" t="s">
        <v>694</v>
      </c>
      <c r="B378" s="25" t="s">
        <v>695</v>
      </c>
      <c r="C378" s="25" t="s">
        <v>58</v>
      </c>
      <c r="D378" s="117">
        <v>1</v>
      </c>
      <c r="E378" s="127">
        <v>0</v>
      </c>
      <c r="F378" s="119">
        <f>E378*D378</f>
        <v>0</v>
      </c>
      <c r="G378" s="106"/>
      <c r="H378" s="106"/>
    </row>
    <row r="379" spans="1:8" ht="15" customHeight="1" thickTop="1" thickBot="1" x14ac:dyDescent="0.35">
      <c r="A379" s="28" t="s">
        <v>684</v>
      </c>
      <c r="B379" s="46" t="s">
        <v>696</v>
      </c>
      <c r="C379" s="47"/>
      <c r="D379" s="47"/>
      <c r="E379" s="47"/>
      <c r="F379" s="55">
        <f>SUM(F374:F378)</f>
        <v>0</v>
      </c>
      <c r="G379" s="85"/>
      <c r="H379" s="85"/>
    </row>
    <row r="380" spans="1:8" ht="16.5" customHeight="1" thickTop="1" thickBot="1" x14ac:dyDescent="0.4">
      <c r="A380" s="48" t="s">
        <v>569</v>
      </c>
      <c r="B380" s="39" t="s">
        <v>697</v>
      </c>
      <c r="C380" s="40"/>
      <c r="D380" s="40"/>
      <c r="E380" s="40"/>
      <c r="F380" s="49">
        <f>F379+F372+F365+F351+F336</f>
        <v>0</v>
      </c>
      <c r="G380" s="99"/>
      <c r="H380" s="99"/>
    </row>
    <row r="381" spans="1:8" s="3" customFormat="1" ht="15" customHeight="1" thickTop="1" thickBot="1" x14ac:dyDescent="0.35">
      <c r="A381" s="26" t="s">
        <v>698</v>
      </c>
      <c r="B381" s="27" t="s">
        <v>699</v>
      </c>
      <c r="C381" s="27"/>
      <c r="D381" s="128"/>
      <c r="E381" s="129"/>
      <c r="F381" s="130"/>
      <c r="G381" s="110"/>
      <c r="H381" s="110"/>
    </row>
    <row r="382" spans="1:8" ht="14.5" customHeight="1" thickBot="1" x14ac:dyDescent="0.35">
      <c r="A382" s="62" t="s">
        <v>700</v>
      </c>
      <c r="B382" s="71" t="s">
        <v>701</v>
      </c>
      <c r="C382" s="71"/>
      <c r="D382" s="111"/>
      <c r="E382" s="112"/>
      <c r="F382" s="113"/>
      <c r="G382" s="110"/>
      <c r="H382" s="110"/>
    </row>
    <row r="383" spans="1:8" ht="84.5" customHeight="1" thickBot="1" x14ac:dyDescent="0.35">
      <c r="A383" s="8" t="s">
        <v>702</v>
      </c>
      <c r="B383" s="9" t="s">
        <v>703</v>
      </c>
      <c r="C383" s="9" t="s">
        <v>14</v>
      </c>
      <c r="D383" s="114"/>
      <c r="E383" s="115"/>
      <c r="F383" s="116"/>
      <c r="G383" s="106"/>
      <c r="H383" s="106"/>
    </row>
    <row r="384" spans="1:8" ht="112.5" customHeight="1" thickBot="1" x14ac:dyDescent="0.35">
      <c r="A384" s="8" t="s">
        <v>704</v>
      </c>
      <c r="B384" s="9" t="s">
        <v>705</v>
      </c>
      <c r="C384" s="9" t="s">
        <v>14</v>
      </c>
      <c r="D384" s="114"/>
      <c r="E384" s="115"/>
      <c r="F384" s="116"/>
      <c r="G384" s="106"/>
      <c r="H384" s="106"/>
    </row>
    <row r="385" spans="1:8" ht="56.5" customHeight="1" thickBot="1" x14ac:dyDescent="0.35">
      <c r="A385" s="8" t="s">
        <v>706</v>
      </c>
      <c r="B385" s="9" t="s">
        <v>707</v>
      </c>
      <c r="C385" s="9" t="s">
        <v>14</v>
      </c>
      <c r="D385" s="114"/>
      <c r="E385" s="115"/>
      <c r="F385" s="116"/>
      <c r="G385" s="106"/>
      <c r="H385" s="106"/>
    </row>
    <row r="386" spans="1:8" ht="42.5" customHeight="1" thickBot="1" x14ac:dyDescent="0.35">
      <c r="A386" s="8" t="s">
        <v>708</v>
      </c>
      <c r="B386" s="9" t="s">
        <v>709</v>
      </c>
      <c r="C386" s="9" t="s">
        <v>14</v>
      </c>
      <c r="D386" s="114"/>
      <c r="E386" s="115"/>
      <c r="F386" s="116"/>
      <c r="G386" s="106"/>
      <c r="H386" s="106"/>
    </row>
    <row r="387" spans="1:8" ht="14.5" customHeight="1" thickBot="1" x14ac:dyDescent="0.35">
      <c r="A387" s="8" t="s">
        <v>710</v>
      </c>
      <c r="B387" s="9" t="s">
        <v>711</v>
      </c>
      <c r="C387" s="9" t="s">
        <v>14</v>
      </c>
      <c r="D387" s="114"/>
      <c r="E387" s="115"/>
      <c r="F387" s="116"/>
      <c r="G387" s="106"/>
      <c r="H387" s="106"/>
    </row>
    <row r="388" spans="1:8" ht="14.5" customHeight="1" thickBot="1" x14ac:dyDescent="0.35">
      <c r="A388" s="8" t="s">
        <v>712</v>
      </c>
      <c r="B388" s="9" t="s">
        <v>713</v>
      </c>
      <c r="C388" s="9" t="s">
        <v>14</v>
      </c>
      <c r="D388" s="114"/>
      <c r="E388" s="115"/>
      <c r="F388" s="116"/>
      <c r="G388" s="106"/>
      <c r="H388" s="106"/>
    </row>
    <row r="389" spans="1:8" ht="28.5" customHeight="1" thickBot="1" x14ac:dyDescent="0.35">
      <c r="A389" s="8" t="s">
        <v>714</v>
      </c>
      <c r="B389" s="9" t="s">
        <v>715</v>
      </c>
      <c r="C389" s="9" t="s">
        <v>14</v>
      </c>
      <c r="D389" s="114"/>
      <c r="E389" s="115"/>
      <c r="F389" s="116"/>
      <c r="G389" s="106"/>
      <c r="H389" s="106"/>
    </row>
    <row r="390" spans="1:8" ht="28.5" customHeight="1" thickBot="1" x14ac:dyDescent="0.35">
      <c r="A390" s="8" t="s">
        <v>716</v>
      </c>
      <c r="B390" s="9" t="s">
        <v>717</v>
      </c>
      <c r="C390" s="9" t="s">
        <v>14</v>
      </c>
      <c r="D390" s="114"/>
      <c r="E390" s="115"/>
      <c r="F390" s="116"/>
      <c r="G390" s="106"/>
      <c r="H390" s="106"/>
    </row>
    <row r="391" spans="1:8" ht="42.5" customHeight="1" thickBot="1" x14ac:dyDescent="0.35">
      <c r="A391" s="8" t="s">
        <v>718</v>
      </c>
      <c r="B391" s="9" t="s">
        <v>719</v>
      </c>
      <c r="C391" s="9" t="s">
        <v>14</v>
      </c>
      <c r="D391" s="114"/>
      <c r="E391" s="115"/>
      <c r="F391" s="116"/>
      <c r="G391" s="106"/>
      <c r="H391" s="106"/>
    </row>
    <row r="392" spans="1:8" ht="98.5" customHeight="1" thickBot="1" x14ac:dyDescent="0.35">
      <c r="A392" s="8" t="s">
        <v>718</v>
      </c>
      <c r="B392" s="9" t="s">
        <v>720</v>
      </c>
      <c r="C392" s="9" t="s">
        <v>290</v>
      </c>
      <c r="D392" s="114">
        <v>35</v>
      </c>
      <c r="E392" s="126">
        <v>0</v>
      </c>
      <c r="F392" s="116">
        <f t="shared" ref="F392:F399" si="15">E392*D392</f>
        <v>0</v>
      </c>
      <c r="G392" s="106"/>
      <c r="H392" s="106"/>
    </row>
    <row r="393" spans="1:8" ht="84.5" customHeight="1" thickBot="1" x14ac:dyDescent="0.35">
      <c r="A393" s="8" t="s">
        <v>721</v>
      </c>
      <c r="B393" s="9" t="s">
        <v>722</v>
      </c>
      <c r="C393" s="9" t="s">
        <v>290</v>
      </c>
      <c r="D393" s="114">
        <v>360</v>
      </c>
      <c r="E393" s="126">
        <v>0</v>
      </c>
      <c r="F393" s="116">
        <f t="shared" si="15"/>
        <v>0</v>
      </c>
      <c r="G393" s="106"/>
      <c r="H393" s="106"/>
    </row>
    <row r="394" spans="1:8" ht="98.5" customHeight="1" thickBot="1" x14ac:dyDescent="0.35">
      <c r="A394" s="8" t="s">
        <v>723</v>
      </c>
      <c r="B394" s="9" t="s">
        <v>724</v>
      </c>
      <c r="C394" s="9" t="s">
        <v>290</v>
      </c>
      <c r="D394" s="114">
        <v>30</v>
      </c>
      <c r="E394" s="126">
        <v>0</v>
      </c>
      <c r="F394" s="116">
        <f t="shared" si="15"/>
        <v>0</v>
      </c>
      <c r="G394" s="106"/>
      <c r="H394" s="106"/>
    </row>
    <row r="395" spans="1:8" ht="112.5" customHeight="1" thickBot="1" x14ac:dyDescent="0.35">
      <c r="A395" s="8" t="s">
        <v>725</v>
      </c>
      <c r="B395" s="9" t="s">
        <v>726</v>
      </c>
      <c r="C395" s="9" t="s">
        <v>290</v>
      </c>
      <c r="D395" s="114">
        <v>2</v>
      </c>
      <c r="E395" s="126">
        <v>0</v>
      </c>
      <c r="F395" s="116">
        <f t="shared" si="15"/>
        <v>0</v>
      </c>
      <c r="G395" s="106"/>
      <c r="H395" s="106"/>
    </row>
    <row r="396" spans="1:8" ht="42.5" customHeight="1" thickBot="1" x14ac:dyDescent="0.35">
      <c r="A396" s="8" t="s">
        <v>727</v>
      </c>
      <c r="B396" s="9" t="s">
        <v>728</v>
      </c>
      <c r="C396" s="9" t="s">
        <v>290</v>
      </c>
      <c r="D396" s="114">
        <v>20</v>
      </c>
      <c r="E396" s="126">
        <v>0</v>
      </c>
      <c r="F396" s="116">
        <f t="shared" si="15"/>
        <v>0</v>
      </c>
      <c r="G396" s="106"/>
      <c r="H396" s="106"/>
    </row>
    <row r="397" spans="1:8" ht="84.5" customHeight="1" thickBot="1" x14ac:dyDescent="0.35">
      <c r="A397" s="8" t="s">
        <v>729</v>
      </c>
      <c r="B397" s="9" t="s">
        <v>730</v>
      </c>
      <c r="C397" s="9" t="s">
        <v>290</v>
      </c>
      <c r="D397" s="114">
        <v>30</v>
      </c>
      <c r="E397" s="126">
        <v>0</v>
      </c>
      <c r="F397" s="116">
        <f t="shared" si="15"/>
        <v>0</v>
      </c>
      <c r="G397" s="133"/>
      <c r="H397" s="106"/>
    </row>
    <row r="398" spans="1:8" ht="42.5" customHeight="1" thickBot="1" x14ac:dyDescent="0.35">
      <c r="A398" s="8" t="s">
        <v>731</v>
      </c>
      <c r="B398" s="9" t="s">
        <v>732</v>
      </c>
      <c r="C398" s="9" t="s">
        <v>290</v>
      </c>
      <c r="D398" s="114">
        <v>20</v>
      </c>
      <c r="E398" s="126">
        <v>0</v>
      </c>
      <c r="F398" s="116">
        <f t="shared" si="15"/>
        <v>0</v>
      </c>
      <c r="G398" s="106"/>
      <c r="H398" s="106"/>
    </row>
    <row r="399" spans="1:8" ht="28.5" customHeight="1" thickBot="1" x14ac:dyDescent="0.35">
      <c r="A399" s="24" t="s">
        <v>733</v>
      </c>
      <c r="B399" s="25" t="s">
        <v>734</v>
      </c>
      <c r="C399" s="25" t="s">
        <v>290</v>
      </c>
      <c r="D399" s="117">
        <v>24</v>
      </c>
      <c r="E399" s="127">
        <v>0</v>
      </c>
      <c r="F399" s="119">
        <f t="shared" si="15"/>
        <v>0</v>
      </c>
      <c r="G399" s="106"/>
      <c r="H399" s="106"/>
    </row>
    <row r="400" spans="1:8" ht="15" customHeight="1" thickTop="1" thickBot="1" x14ac:dyDescent="0.35">
      <c r="A400" s="73" t="s">
        <v>700</v>
      </c>
      <c r="B400" s="66" t="s">
        <v>735</v>
      </c>
      <c r="C400" s="67"/>
      <c r="D400" s="67"/>
      <c r="E400" s="67"/>
      <c r="F400" s="68">
        <f>SUM(F392:F399)</f>
        <v>0</v>
      </c>
      <c r="G400" s="85"/>
      <c r="H400" s="85"/>
    </row>
    <row r="401" spans="1:8" ht="14.5" customHeight="1" thickBot="1" x14ac:dyDescent="0.35">
      <c r="A401" s="69" t="s">
        <v>736</v>
      </c>
      <c r="B401" s="70" t="s">
        <v>737</v>
      </c>
      <c r="C401" s="70"/>
      <c r="D401" s="138"/>
      <c r="E401" s="139"/>
      <c r="F401" s="139"/>
      <c r="G401" s="110"/>
      <c r="H401" s="110"/>
    </row>
    <row r="402" spans="1:8" ht="43" customHeight="1" thickTop="1" thickBot="1" x14ac:dyDescent="0.35">
      <c r="A402" s="30" t="s">
        <v>738</v>
      </c>
      <c r="B402" s="31" t="s">
        <v>739</v>
      </c>
      <c r="C402" s="31" t="s">
        <v>14</v>
      </c>
      <c r="D402" s="123"/>
      <c r="E402" s="131"/>
      <c r="F402" s="125"/>
      <c r="G402" s="106"/>
      <c r="H402" s="106"/>
    </row>
    <row r="403" spans="1:8" ht="28.5" customHeight="1" thickBot="1" x14ac:dyDescent="0.35">
      <c r="A403" s="8" t="s">
        <v>740</v>
      </c>
      <c r="B403" s="9" t="s">
        <v>741</v>
      </c>
      <c r="C403" s="9" t="s">
        <v>14</v>
      </c>
      <c r="D403" s="114"/>
      <c r="E403" s="115"/>
      <c r="F403" s="116"/>
      <c r="G403" s="106"/>
      <c r="H403" s="106"/>
    </row>
    <row r="404" spans="1:8" ht="56.5" customHeight="1" thickBot="1" x14ac:dyDescent="0.35">
      <c r="A404" s="8" t="s">
        <v>742</v>
      </c>
      <c r="B404" s="9" t="s">
        <v>743</v>
      </c>
      <c r="C404" s="9" t="s">
        <v>14</v>
      </c>
      <c r="D404" s="114"/>
      <c r="E404" s="115"/>
      <c r="F404" s="116"/>
      <c r="G404" s="106"/>
      <c r="H404" s="106"/>
    </row>
    <row r="405" spans="1:8" ht="28.5" customHeight="1" thickBot="1" x14ac:dyDescent="0.35">
      <c r="A405" s="8" t="s">
        <v>744</v>
      </c>
      <c r="B405" s="9" t="s">
        <v>745</v>
      </c>
      <c r="C405" s="9" t="s">
        <v>14</v>
      </c>
      <c r="D405" s="114"/>
      <c r="E405" s="115"/>
      <c r="F405" s="116"/>
      <c r="G405" s="106"/>
      <c r="H405" s="106"/>
    </row>
    <row r="406" spans="1:8" ht="56.5" customHeight="1" thickBot="1" x14ac:dyDescent="0.35">
      <c r="A406" s="8" t="s">
        <v>746</v>
      </c>
      <c r="B406" s="9" t="s">
        <v>747</v>
      </c>
      <c r="C406" s="9" t="s">
        <v>14</v>
      </c>
      <c r="D406" s="114"/>
      <c r="E406" s="115"/>
      <c r="F406" s="116"/>
      <c r="G406" s="106"/>
      <c r="H406" s="106"/>
    </row>
    <row r="407" spans="1:8" ht="84.5" customHeight="1" thickBot="1" x14ac:dyDescent="0.35">
      <c r="A407" s="8" t="s">
        <v>748</v>
      </c>
      <c r="B407" s="9" t="s">
        <v>749</v>
      </c>
      <c r="C407" s="9" t="s">
        <v>290</v>
      </c>
      <c r="D407" s="114">
        <v>155</v>
      </c>
      <c r="E407" s="126">
        <v>0</v>
      </c>
      <c r="F407" s="116">
        <f t="shared" ref="F407:F413" si="16">E407*D407</f>
        <v>0</v>
      </c>
      <c r="G407" s="133"/>
      <c r="H407" s="106"/>
    </row>
    <row r="408" spans="1:8" ht="56.5" customHeight="1" thickBot="1" x14ac:dyDescent="0.35">
      <c r="A408" s="19" t="s">
        <v>750</v>
      </c>
      <c r="B408" s="20" t="s">
        <v>751</v>
      </c>
      <c r="C408" s="20" t="s">
        <v>58</v>
      </c>
      <c r="D408" s="140">
        <v>1</v>
      </c>
      <c r="E408" s="141">
        <v>0</v>
      </c>
      <c r="F408" s="132">
        <f t="shared" si="16"/>
        <v>0</v>
      </c>
      <c r="G408" s="142"/>
      <c r="H408" s="142"/>
    </row>
    <row r="409" spans="1:8" ht="140.5" customHeight="1" thickBot="1" x14ac:dyDescent="0.35">
      <c r="A409" s="8" t="s">
        <v>752</v>
      </c>
      <c r="B409" s="9" t="s">
        <v>753</v>
      </c>
      <c r="C409" s="9" t="s">
        <v>290</v>
      </c>
      <c r="D409" s="114">
        <v>50</v>
      </c>
      <c r="E409" s="126">
        <v>0</v>
      </c>
      <c r="F409" s="116">
        <f t="shared" si="16"/>
        <v>0</v>
      </c>
      <c r="G409" s="133"/>
      <c r="H409" s="106"/>
    </row>
    <row r="410" spans="1:8" ht="70.5" customHeight="1" thickBot="1" x14ac:dyDescent="0.35">
      <c r="A410" s="21" t="s">
        <v>754</v>
      </c>
      <c r="B410" s="18" t="s">
        <v>755</v>
      </c>
      <c r="C410" s="18" t="s">
        <v>290</v>
      </c>
      <c r="D410" s="143">
        <v>27</v>
      </c>
      <c r="E410" s="144">
        <v>0</v>
      </c>
      <c r="F410" s="145">
        <f t="shared" si="16"/>
        <v>0</v>
      </c>
      <c r="G410" s="133" t="s">
        <v>756</v>
      </c>
      <c r="H410" s="133"/>
    </row>
    <row r="411" spans="1:8" ht="70.5" customHeight="1" thickBot="1" x14ac:dyDescent="0.35">
      <c r="A411" s="21" t="s">
        <v>757</v>
      </c>
      <c r="B411" s="18" t="s">
        <v>758</v>
      </c>
      <c r="C411" s="18" t="s">
        <v>759</v>
      </c>
      <c r="D411" s="143">
        <v>340</v>
      </c>
      <c r="E411" s="144">
        <v>0</v>
      </c>
      <c r="F411" s="145">
        <f t="shared" si="16"/>
        <v>0</v>
      </c>
      <c r="G411" s="133" t="s">
        <v>760</v>
      </c>
      <c r="H411" s="133"/>
    </row>
    <row r="412" spans="1:8" x14ac:dyDescent="0.3">
      <c r="A412" s="24" t="s">
        <v>761</v>
      </c>
      <c r="B412" s="25" t="s">
        <v>762</v>
      </c>
      <c r="C412" s="25" t="s">
        <v>58</v>
      </c>
      <c r="D412" s="117">
        <v>2</v>
      </c>
      <c r="E412" s="127">
        <v>0</v>
      </c>
      <c r="F412" s="119">
        <f t="shared" si="16"/>
        <v>0</v>
      </c>
      <c r="G412" s="106"/>
      <c r="H412" s="106"/>
    </row>
    <row r="413" spans="1:8" ht="28.5" customHeight="1" thickBot="1" x14ac:dyDescent="0.35">
      <c r="A413" s="30" t="s">
        <v>763</v>
      </c>
      <c r="B413" s="31" t="s">
        <v>764</v>
      </c>
      <c r="C413" s="31" t="s">
        <v>93</v>
      </c>
      <c r="D413" s="123">
        <v>95</v>
      </c>
      <c r="E413" s="124">
        <v>0</v>
      </c>
      <c r="F413" s="146">
        <f t="shared" si="16"/>
        <v>0</v>
      </c>
      <c r="G413" s="106"/>
      <c r="H413" s="106"/>
    </row>
    <row r="414" spans="1:8" ht="16.5" customHeight="1" thickTop="1" thickBot="1" x14ac:dyDescent="0.4">
      <c r="A414" s="28" t="s">
        <v>736</v>
      </c>
      <c r="B414" s="33" t="s">
        <v>765</v>
      </c>
      <c r="C414" s="47"/>
      <c r="D414" s="47"/>
      <c r="E414" s="47"/>
      <c r="F414" s="122">
        <f>SUM(F407:F413)</f>
        <v>0</v>
      </c>
      <c r="G414" s="85"/>
      <c r="H414" s="85"/>
    </row>
    <row r="415" spans="1:8" ht="16.5" customHeight="1" thickTop="1" thickBot="1" x14ac:dyDescent="0.4">
      <c r="A415" s="50" t="s">
        <v>698</v>
      </c>
      <c r="B415" s="39" t="s">
        <v>766</v>
      </c>
      <c r="C415" s="40"/>
      <c r="D415" s="40"/>
      <c r="E415" s="40"/>
      <c r="F415" s="72">
        <f>F414+F400</f>
        <v>0</v>
      </c>
      <c r="G415" s="99"/>
      <c r="H415" s="99"/>
    </row>
    <row r="416" spans="1:8" ht="14.5" customHeight="1" thickBot="1" x14ac:dyDescent="0.35">
      <c r="A416" s="62" t="s">
        <v>767</v>
      </c>
      <c r="B416" s="71" t="s">
        <v>768</v>
      </c>
      <c r="C416" s="71"/>
      <c r="D416" s="111"/>
      <c r="E416" s="112"/>
      <c r="F416" s="113"/>
      <c r="G416" s="110"/>
      <c r="H416" s="110"/>
    </row>
    <row r="417" spans="1:8" ht="14.5" customHeight="1" thickBot="1" x14ac:dyDescent="0.35">
      <c r="A417" s="62" t="s">
        <v>769</v>
      </c>
      <c r="B417" s="71" t="s">
        <v>768</v>
      </c>
      <c r="C417" s="71"/>
      <c r="D417" s="111"/>
      <c r="E417" s="112"/>
      <c r="F417" s="113"/>
      <c r="G417" s="110"/>
      <c r="H417" s="110"/>
    </row>
    <row r="418" spans="1:8" ht="28.5" customHeight="1" thickBot="1" x14ac:dyDescent="0.35">
      <c r="A418" s="8" t="s">
        <v>770</v>
      </c>
      <c r="B418" s="9" t="s">
        <v>771</v>
      </c>
      <c r="C418" s="9" t="s">
        <v>14</v>
      </c>
      <c r="D418" s="114"/>
      <c r="E418" s="115"/>
      <c r="F418" s="116"/>
      <c r="G418" s="106"/>
      <c r="H418" s="106"/>
    </row>
    <row r="419" spans="1:8" ht="28.5" customHeight="1" thickBot="1" x14ac:dyDescent="0.35">
      <c r="A419" s="8" t="s">
        <v>772</v>
      </c>
      <c r="B419" s="9" t="s">
        <v>773</v>
      </c>
      <c r="C419" s="9" t="s">
        <v>14</v>
      </c>
      <c r="D419" s="114"/>
      <c r="E419" s="115"/>
      <c r="F419" s="116"/>
      <c r="G419" s="106"/>
      <c r="H419" s="106"/>
    </row>
    <row r="420" spans="1:8" ht="14.5" customHeight="1" thickBot="1" x14ac:dyDescent="0.35">
      <c r="A420" s="8" t="s">
        <v>772</v>
      </c>
      <c r="B420" s="9" t="s">
        <v>774</v>
      </c>
      <c r="C420" s="9" t="s">
        <v>14</v>
      </c>
      <c r="D420" s="114"/>
      <c r="E420" s="115"/>
      <c r="F420" s="116"/>
      <c r="G420" s="106"/>
      <c r="H420" s="106"/>
    </row>
    <row r="421" spans="1:8" ht="14.5" customHeight="1" thickBot="1" x14ac:dyDescent="0.35">
      <c r="A421" s="8" t="s">
        <v>775</v>
      </c>
      <c r="B421" s="9" t="s">
        <v>776</v>
      </c>
      <c r="C421" s="9" t="s">
        <v>14</v>
      </c>
      <c r="D421" s="114"/>
      <c r="E421" s="115"/>
      <c r="F421" s="116"/>
      <c r="G421" s="106"/>
      <c r="H421" s="106"/>
    </row>
    <row r="422" spans="1:8" ht="56.5" customHeight="1" thickBot="1" x14ac:dyDescent="0.35">
      <c r="A422" s="8" t="s">
        <v>777</v>
      </c>
      <c r="B422" s="9" t="s">
        <v>778</v>
      </c>
      <c r="C422" s="9" t="s">
        <v>14</v>
      </c>
      <c r="D422" s="114"/>
      <c r="E422" s="115"/>
      <c r="F422" s="116"/>
      <c r="G422" s="133"/>
      <c r="H422" s="106"/>
    </row>
    <row r="423" spans="1:8" ht="14.5" customHeight="1" thickBot="1" x14ac:dyDescent="0.35">
      <c r="A423" s="8" t="s">
        <v>779</v>
      </c>
      <c r="B423" s="20" t="s">
        <v>780</v>
      </c>
      <c r="C423" s="9" t="s">
        <v>61</v>
      </c>
      <c r="D423" s="114">
        <v>1</v>
      </c>
      <c r="E423" s="126">
        <v>0</v>
      </c>
      <c r="F423" s="116">
        <f>E423*D423</f>
        <v>0</v>
      </c>
      <c r="G423" s="106"/>
      <c r="H423" s="106"/>
    </row>
    <row r="424" spans="1:8" ht="14.5" customHeight="1" thickBot="1" x14ac:dyDescent="0.35">
      <c r="A424" s="8" t="s">
        <v>781</v>
      </c>
      <c r="B424" s="9" t="s">
        <v>782</v>
      </c>
      <c r="C424" s="9" t="s">
        <v>290</v>
      </c>
      <c r="D424" s="114">
        <v>5</v>
      </c>
      <c r="E424" s="126">
        <v>0</v>
      </c>
      <c r="F424" s="116">
        <f>E424*D424</f>
        <v>0</v>
      </c>
      <c r="G424" s="106"/>
      <c r="H424" s="106"/>
    </row>
    <row r="425" spans="1:8" ht="16" customHeight="1" thickBot="1" x14ac:dyDescent="0.4">
      <c r="A425" s="63" t="s">
        <v>767</v>
      </c>
      <c r="B425" s="51" t="s">
        <v>783</v>
      </c>
      <c r="C425" s="52"/>
      <c r="D425" s="52"/>
      <c r="E425" s="52"/>
      <c r="F425" s="79">
        <f>F424+F423</f>
        <v>0</v>
      </c>
      <c r="G425" s="99"/>
      <c r="H425" s="99"/>
    </row>
    <row r="426" spans="1:8" ht="14.5" customHeight="1" thickBot="1" x14ac:dyDescent="0.35">
      <c r="A426" s="62" t="s">
        <v>784</v>
      </c>
      <c r="B426" s="71" t="s">
        <v>785</v>
      </c>
      <c r="C426" s="71"/>
      <c r="D426" s="111"/>
      <c r="E426" s="112"/>
      <c r="F426" s="113"/>
      <c r="G426" s="110"/>
      <c r="H426" s="110"/>
    </row>
    <row r="427" spans="1:8" ht="14.5" customHeight="1" thickBot="1" x14ac:dyDescent="0.35">
      <c r="A427" s="62" t="s">
        <v>786</v>
      </c>
      <c r="B427" s="71" t="s">
        <v>787</v>
      </c>
      <c r="C427" s="71"/>
      <c r="D427" s="111"/>
      <c r="E427" s="112"/>
      <c r="F427" s="113"/>
      <c r="G427" s="110"/>
      <c r="H427" s="110"/>
    </row>
    <row r="428" spans="1:8" ht="84.5" customHeight="1" thickBot="1" x14ac:dyDescent="0.35">
      <c r="A428" s="8" t="s">
        <v>788</v>
      </c>
      <c r="B428" s="9" t="s">
        <v>789</v>
      </c>
      <c r="C428" s="9" t="s">
        <v>14</v>
      </c>
      <c r="D428" s="114"/>
      <c r="E428" s="115"/>
      <c r="F428" s="116"/>
      <c r="G428" s="106"/>
      <c r="H428" s="106"/>
    </row>
    <row r="429" spans="1:8" ht="28.5" customHeight="1" thickBot="1" x14ac:dyDescent="0.35">
      <c r="A429" s="8" t="s">
        <v>790</v>
      </c>
      <c r="B429" s="9" t="s">
        <v>791</v>
      </c>
      <c r="C429" s="9" t="s">
        <v>61</v>
      </c>
      <c r="D429" s="114">
        <v>1</v>
      </c>
      <c r="E429" s="126">
        <v>0</v>
      </c>
      <c r="F429" s="116">
        <f t="shared" ref="F429:F443" si="17">E429*D429</f>
        <v>0</v>
      </c>
      <c r="G429" s="106"/>
      <c r="H429" s="106"/>
    </row>
    <row r="430" spans="1:8" ht="14.5" customHeight="1" thickBot="1" x14ac:dyDescent="0.35">
      <c r="A430" s="8" t="s">
        <v>792</v>
      </c>
      <c r="B430" s="9" t="s">
        <v>793</v>
      </c>
      <c r="C430" s="9" t="s">
        <v>58</v>
      </c>
      <c r="D430" s="114">
        <v>25</v>
      </c>
      <c r="E430" s="126">
        <v>0</v>
      </c>
      <c r="F430" s="116">
        <f t="shared" si="17"/>
        <v>0</v>
      </c>
      <c r="G430" s="106"/>
      <c r="H430" s="106"/>
    </row>
    <row r="431" spans="1:8" ht="28.5" customHeight="1" thickBot="1" x14ac:dyDescent="0.35">
      <c r="A431" s="8" t="s">
        <v>794</v>
      </c>
      <c r="B431" s="9" t="s">
        <v>795</v>
      </c>
      <c r="C431" s="9" t="s">
        <v>58</v>
      </c>
      <c r="D431" s="114">
        <v>6</v>
      </c>
      <c r="E431" s="126">
        <v>0</v>
      </c>
      <c r="F431" s="116">
        <f t="shared" si="17"/>
        <v>0</v>
      </c>
      <c r="G431" s="106"/>
      <c r="H431" s="106"/>
    </row>
    <row r="432" spans="1:8" ht="14.5" customHeight="1" thickBot="1" x14ac:dyDescent="0.35">
      <c r="A432" s="8" t="s">
        <v>796</v>
      </c>
      <c r="B432" s="9" t="s">
        <v>797</v>
      </c>
      <c r="C432" s="9" t="s">
        <v>58</v>
      </c>
      <c r="D432" s="114">
        <v>1</v>
      </c>
      <c r="E432" s="126">
        <v>0</v>
      </c>
      <c r="F432" s="116">
        <f t="shared" si="17"/>
        <v>0</v>
      </c>
      <c r="G432" s="106"/>
      <c r="H432" s="106"/>
    </row>
    <row r="433" spans="1:8" ht="14.5" customHeight="1" thickBot="1" x14ac:dyDescent="0.35">
      <c r="A433" s="8" t="s">
        <v>798</v>
      </c>
      <c r="B433" s="9" t="s">
        <v>799</v>
      </c>
      <c r="C433" s="9" t="s">
        <v>58</v>
      </c>
      <c r="D433" s="114">
        <v>1</v>
      </c>
      <c r="E433" s="126">
        <v>0</v>
      </c>
      <c r="F433" s="116">
        <f t="shared" si="17"/>
        <v>0</v>
      </c>
      <c r="G433" s="106"/>
      <c r="H433" s="106"/>
    </row>
    <row r="434" spans="1:8" ht="42.5" customHeight="1" thickBot="1" x14ac:dyDescent="0.35">
      <c r="A434" s="8" t="s">
        <v>800</v>
      </c>
      <c r="B434" s="9" t="s">
        <v>801</v>
      </c>
      <c r="C434" s="9" t="s">
        <v>61</v>
      </c>
      <c r="D434" s="114">
        <v>1</v>
      </c>
      <c r="E434" s="126">
        <v>0</v>
      </c>
      <c r="F434" s="116">
        <f t="shared" si="17"/>
        <v>0</v>
      </c>
      <c r="G434" s="106"/>
      <c r="H434" s="106"/>
    </row>
    <row r="435" spans="1:8" ht="14.5" customHeight="1" thickBot="1" x14ac:dyDescent="0.35">
      <c r="A435" s="8" t="s">
        <v>802</v>
      </c>
      <c r="B435" s="9" t="s">
        <v>803</v>
      </c>
      <c r="C435" s="9" t="s">
        <v>58</v>
      </c>
      <c r="D435" s="114">
        <v>5</v>
      </c>
      <c r="E435" s="126">
        <v>0</v>
      </c>
      <c r="F435" s="116">
        <f t="shared" si="17"/>
        <v>0</v>
      </c>
      <c r="G435" s="106"/>
      <c r="H435" s="106"/>
    </row>
    <row r="436" spans="1:8" ht="14.5" customHeight="1" thickBot="1" x14ac:dyDescent="0.35">
      <c r="A436" s="8" t="s">
        <v>804</v>
      </c>
      <c r="B436" s="9" t="s">
        <v>805</v>
      </c>
      <c r="C436" s="9" t="s">
        <v>58</v>
      </c>
      <c r="D436" s="114">
        <v>16</v>
      </c>
      <c r="E436" s="126">
        <v>0</v>
      </c>
      <c r="F436" s="116">
        <f t="shared" si="17"/>
        <v>0</v>
      </c>
      <c r="G436" s="106"/>
      <c r="H436" s="106"/>
    </row>
    <row r="437" spans="1:8" ht="14.5" customHeight="1" thickBot="1" x14ac:dyDescent="0.35">
      <c r="A437" s="8" t="s">
        <v>806</v>
      </c>
      <c r="B437" s="9" t="s">
        <v>807</v>
      </c>
      <c r="C437" s="9" t="s">
        <v>58</v>
      </c>
      <c r="D437" s="114">
        <v>8</v>
      </c>
      <c r="E437" s="126">
        <v>0</v>
      </c>
      <c r="F437" s="116">
        <f t="shared" si="17"/>
        <v>0</v>
      </c>
      <c r="G437" s="106"/>
      <c r="H437" s="106"/>
    </row>
    <row r="438" spans="1:8" ht="14.5" customHeight="1" thickBot="1" x14ac:dyDescent="0.35">
      <c r="A438" s="8" t="s">
        <v>808</v>
      </c>
      <c r="B438" s="9" t="s">
        <v>809</v>
      </c>
      <c r="C438" s="9" t="s">
        <v>58</v>
      </c>
      <c r="D438" s="114">
        <v>3</v>
      </c>
      <c r="E438" s="126">
        <v>0</v>
      </c>
      <c r="F438" s="116">
        <f t="shared" si="17"/>
        <v>0</v>
      </c>
      <c r="G438" s="106"/>
      <c r="H438" s="106"/>
    </row>
    <row r="439" spans="1:8" ht="28.5" customHeight="1" thickBot="1" x14ac:dyDescent="0.35">
      <c r="A439" s="8" t="s">
        <v>810</v>
      </c>
      <c r="B439" s="9" t="s">
        <v>811</v>
      </c>
      <c r="C439" s="9" t="s">
        <v>58</v>
      </c>
      <c r="D439" s="114">
        <v>1</v>
      </c>
      <c r="E439" s="126">
        <v>0</v>
      </c>
      <c r="F439" s="116">
        <f t="shared" si="17"/>
        <v>0</v>
      </c>
      <c r="G439" s="106"/>
      <c r="H439" s="106"/>
    </row>
    <row r="440" spans="1:8" ht="14.5" customHeight="1" thickBot="1" x14ac:dyDescent="0.35">
      <c r="A440" s="8" t="s">
        <v>812</v>
      </c>
      <c r="B440" s="9" t="s">
        <v>813</v>
      </c>
      <c r="C440" s="9" t="s">
        <v>58</v>
      </c>
      <c r="D440" s="114">
        <v>1</v>
      </c>
      <c r="E440" s="126">
        <v>0</v>
      </c>
      <c r="F440" s="116">
        <f t="shared" si="17"/>
        <v>0</v>
      </c>
      <c r="G440" s="106"/>
      <c r="H440" s="106"/>
    </row>
    <row r="441" spans="1:8" ht="14.5" customHeight="1" thickBot="1" x14ac:dyDescent="0.35">
      <c r="A441" s="8" t="s">
        <v>814</v>
      </c>
      <c r="B441" s="9" t="s">
        <v>815</v>
      </c>
      <c r="C441" s="9" t="s">
        <v>58</v>
      </c>
      <c r="D441" s="114">
        <v>6</v>
      </c>
      <c r="E441" s="126">
        <v>0</v>
      </c>
      <c r="F441" s="116">
        <f t="shared" si="17"/>
        <v>0</v>
      </c>
      <c r="G441" s="106"/>
      <c r="H441" s="106"/>
    </row>
    <row r="442" spans="1:8" ht="28.5" customHeight="1" thickBot="1" x14ac:dyDescent="0.35">
      <c r="A442" s="8" t="s">
        <v>816</v>
      </c>
      <c r="B442" s="9" t="s">
        <v>817</v>
      </c>
      <c r="C442" s="9" t="s">
        <v>58</v>
      </c>
      <c r="D442" s="114">
        <v>6</v>
      </c>
      <c r="E442" s="126">
        <v>0</v>
      </c>
      <c r="F442" s="116">
        <f t="shared" si="17"/>
        <v>0</v>
      </c>
      <c r="G442" s="106"/>
      <c r="H442" s="106"/>
    </row>
    <row r="443" spans="1:8" ht="28.5" customHeight="1" thickBot="1" x14ac:dyDescent="0.35">
      <c r="A443" s="8" t="s">
        <v>818</v>
      </c>
      <c r="B443" s="9" t="s">
        <v>819</v>
      </c>
      <c r="C443" s="9" t="s">
        <v>61</v>
      </c>
      <c r="D443" s="114">
        <v>1</v>
      </c>
      <c r="E443" s="126">
        <v>0</v>
      </c>
      <c r="F443" s="116">
        <f t="shared" si="17"/>
        <v>0</v>
      </c>
      <c r="G443" s="106"/>
      <c r="H443" s="106"/>
    </row>
    <row r="444" spans="1:8" ht="42.5" customHeight="1" thickBot="1" x14ac:dyDescent="0.35">
      <c r="A444" s="8" t="s">
        <v>820</v>
      </c>
      <c r="B444" s="9" t="s">
        <v>821</v>
      </c>
      <c r="C444" s="9" t="s">
        <v>14</v>
      </c>
      <c r="D444" s="114"/>
      <c r="E444" s="115"/>
      <c r="F444" s="116"/>
      <c r="G444" s="106"/>
      <c r="H444" s="106"/>
    </row>
    <row r="445" spans="1:8" ht="28.5" customHeight="1" thickBot="1" x14ac:dyDescent="0.35">
      <c r="A445" s="8" t="s">
        <v>820</v>
      </c>
      <c r="B445" s="9" t="s">
        <v>822</v>
      </c>
      <c r="C445" s="9" t="s">
        <v>61</v>
      </c>
      <c r="D445" s="114">
        <v>1</v>
      </c>
      <c r="E445" s="126">
        <v>0</v>
      </c>
      <c r="F445" s="116">
        <f t="shared" ref="F445:F452" si="18">E445*D445</f>
        <v>0</v>
      </c>
      <c r="G445" s="106"/>
      <c r="H445" s="106"/>
    </row>
    <row r="446" spans="1:8" ht="14.5" customHeight="1" thickBot="1" x14ac:dyDescent="0.35">
      <c r="A446" s="8" t="s">
        <v>823</v>
      </c>
      <c r="B446" s="9" t="s">
        <v>824</v>
      </c>
      <c r="C446" s="9" t="s">
        <v>93</v>
      </c>
      <c r="D446" s="114">
        <v>50</v>
      </c>
      <c r="E446" s="126">
        <v>0</v>
      </c>
      <c r="F446" s="116">
        <f t="shared" si="18"/>
        <v>0</v>
      </c>
      <c r="G446" s="106"/>
      <c r="H446" s="106"/>
    </row>
    <row r="447" spans="1:8" ht="14.5" customHeight="1" thickBot="1" x14ac:dyDescent="0.35">
      <c r="A447" s="8" t="s">
        <v>825</v>
      </c>
      <c r="B447" s="9" t="s">
        <v>826</v>
      </c>
      <c r="C447" s="9" t="s">
        <v>93</v>
      </c>
      <c r="D447" s="114">
        <v>50</v>
      </c>
      <c r="E447" s="126">
        <v>0</v>
      </c>
      <c r="F447" s="116">
        <f t="shared" si="18"/>
        <v>0</v>
      </c>
      <c r="G447" s="106"/>
      <c r="H447" s="106"/>
    </row>
    <row r="448" spans="1:8" ht="14.5" customHeight="1" thickBot="1" x14ac:dyDescent="0.35">
      <c r="A448" s="8" t="s">
        <v>827</v>
      </c>
      <c r="B448" s="9" t="s">
        <v>828</v>
      </c>
      <c r="C448" s="9" t="s">
        <v>93</v>
      </c>
      <c r="D448" s="114">
        <v>50</v>
      </c>
      <c r="E448" s="126">
        <v>0</v>
      </c>
      <c r="F448" s="116">
        <f t="shared" si="18"/>
        <v>0</v>
      </c>
      <c r="G448" s="106"/>
      <c r="H448" s="106"/>
    </row>
    <row r="449" spans="1:8" ht="14.5" customHeight="1" thickBot="1" x14ac:dyDescent="0.35">
      <c r="A449" s="8" t="s">
        <v>829</v>
      </c>
      <c r="B449" s="9" t="s">
        <v>830</v>
      </c>
      <c r="C449" s="9" t="s">
        <v>93</v>
      </c>
      <c r="D449" s="114">
        <v>50</v>
      </c>
      <c r="E449" s="126">
        <v>0</v>
      </c>
      <c r="F449" s="116">
        <f t="shared" si="18"/>
        <v>0</v>
      </c>
      <c r="G449" s="106"/>
      <c r="H449" s="106"/>
    </row>
    <row r="450" spans="1:8" ht="14.5" customHeight="1" thickBot="1" x14ac:dyDescent="0.35">
      <c r="A450" s="8" t="s">
        <v>831</v>
      </c>
      <c r="B450" s="9" t="s">
        <v>832</v>
      </c>
      <c r="C450" s="9" t="s">
        <v>93</v>
      </c>
      <c r="D450" s="114">
        <v>50</v>
      </c>
      <c r="E450" s="126">
        <v>0</v>
      </c>
      <c r="F450" s="116">
        <f t="shared" si="18"/>
        <v>0</v>
      </c>
      <c r="G450" s="106"/>
      <c r="H450" s="106"/>
    </row>
    <row r="451" spans="1:8" ht="14.5" customHeight="1" thickBot="1" x14ac:dyDescent="0.35">
      <c r="A451" s="8" t="s">
        <v>833</v>
      </c>
      <c r="B451" s="9" t="s">
        <v>834</v>
      </c>
      <c r="C451" s="9" t="s">
        <v>93</v>
      </c>
      <c r="D451" s="114">
        <v>50</v>
      </c>
      <c r="E451" s="126">
        <v>0</v>
      </c>
      <c r="F451" s="116">
        <f t="shared" si="18"/>
        <v>0</v>
      </c>
      <c r="G451" s="106"/>
      <c r="H451" s="106"/>
    </row>
    <row r="452" spans="1:8" ht="14.5" customHeight="1" thickBot="1" x14ac:dyDescent="0.35">
      <c r="A452" s="24" t="s">
        <v>835</v>
      </c>
      <c r="B452" s="25" t="s">
        <v>836</v>
      </c>
      <c r="C452" s="25" t="s">
        <v>93</v>
      </c>
      <c r="D452" s="117">
        <v>50</v>
      </c>
      <c r="E452" s="127">
        <v>0</v>
      </c>
      <c r="F452" s="119">
        <f t="shared" si="18"/>
        <v>0</v>
      </c>
      <c r="G452" s="106"/>
      <c r="H452" s="106"/>
    </row>
    <row r="453" spans="1:8" ht="16.5" customHeight="1" thickTop="1" thickBot="1" x14ac:dyDescent="0.4">
      <c r="A453" s="28" t="s">
        <v>786</v>
      </c>
      <c r="B453" s="33" t="s">
        <v>837</v>
      </c>
      <c r="C453" s="47"/>
      <c r="D453" s="47"/>
      <c r="E453" s="47"/>
      <c r="F453" s="55">
        <f>SUM(F429:F452)</f>
        <v>0</v>
      </c>
      <c r="G453" s="85"/>
      <c r="H453" s="85"/>
    </row>
    <row r="454" spans="1:8" ht="15" customHeight="1" thickTop="1" thickBot="1" x14ac:dyDescent="0.35">
      <c r="A454" s="28" t="s">
        <v>838</v>
      </c>
      <c r="B454" s="29" t="s">
        <v>839</v>
      </c>
      <c r="C454" s="29"/>
      <c r="D454" s="120"/>
      <c r="E454" s="121"/>
      <c r="F454" s="122"/>
      <c r="G454" s="110"/>
      <c r="H454" s="110"/>
    </row>
    <row r="455" spans="1:8" ht="113" customHeight="1" thickTop="1" thickBot="1" x14ac:dyDescent="0.35">
      <c r="A455" s="30" t="s">
        <v>840</v>
      </c>
      <c r="B455" s="31" t="s">
        <v>841</v>
      </c>
      <c r="C455" s="31" t="s">
        <v>14</v>
      </c>
      <c r="D455" s="123"/>
      <c r="E455" s="131"/>
      <c r="F455" s="125"/>
      <c r="G455" s="106"/>
      <c r="H455" s="106"/>
    </row>
    <row r="456" spans="1:8" ht="14.5" customHeight="1" thickBot="1" x14ac:dyDescent="0.35">
      <c r="A456" s="8" t="s">
        <v>842</v>
      </c>
      <c r="B456" s="9" t="s">
        <v>843</v>
      </c>
      <c r="C456" s="9" t="s">
        <v>58</v>
      </c>
      <c r="D456" s="114">
        <v>2</v>
      </c>
      <c r="E456" s="126">
        <v>0</v>
      </c>
      <c r="F456" s="116">
        <f t="shared" ref="F456:F462" si="19">E456*D456</f>
        <v>0</v>
      </c>
      <c r="G456" s="106"/>
      <c r="H456" s="106"/>
    </row>
    <row r="457" spans="1:8" ht="14.5" customHeight="1" thickBot="1" x14ac:dyDescent="0.35">
      <c r="A457" s="8" t="s">
        <v>844</v>
      </c>
      <c r="B457" s="9" t="s">
        <v>845</v>
      </c>
      <c r="C457" s="9" t="s">
        <v>58</v>
      </c>
      <c r="D457" s="114">
        <v>2</v>
      </c>
      <c r="E457" s="126">
        <v>0</v>
      </c>
      <c r="F457" s="116">
        <f t="shared" si="19"/>
        <v>0</v>
      </c>
      <c r="G457" s="106"/>
      <c r="H457" s="106"/>
    </row>
    <row r="458" spans="1:8" ht="14.5" customHeight="1" thickBot="1" x14ac:dyDescent="0.35">
      <c r="A458" s="8" t="s">
        <v>846</v>
      </c>
      <c r="B458" s="9" t="s">
        <v>847</v>
      </c>
      <c r="C458" s="9" t="s">
        <v>58</v>
      </c>
      <c r="D458" s="114">
        <v>2</v>
      </c>
      <c r="E458" s="126">
        <v>0</v>
      </c>
      <c r="F458" s="116">
        <f t="shared" si="19"/>
        <v>0</v>
      </c>
      <c r="G458" s="106"/>
      <c r="H458" s="106"/>
    </row>
    <row r="459" spans="1:8" ht="14.5" customHeight="1" thickBot="1" x14ac:dyDescent="0.35">
      <c r="A459" s="8" t="s">
        <v>848</v>
      </c>
      <c r="B459" s="9" t="s">
        <v>849</v>
      </c>
      <c r="C459" s="9" t="s">
        <v>58</v>
      </c>
      <c r="D459" s="114">
        <v>6</v>
      </c>
      <c r="E459" s="126">
        <v>0</v>
      </c>
      <c r="F459" s="116">
        <f t="shared" si="19"/>
        <v>0</v>
      </c>
      <c r="G459" s="106"/>
      <c r="H459" s="106"/>
    </row>
    <row r="460" spans="1:8" ht="14.5" customHeight="1" thickBot="1" x14ac:dyDescent="0.35">
      <c r="A460" s="8" t="s">
        <v>850</v>
      </c>
      <c r="B460" s="9" t="s">
        <v>851</v>
      </c>
      <c r="C460" s="9" t="s">
        <v>93</v>
      </c>
      <c r="D460" s="114">
        <v>3</v>
      </c>
      <c r="E460" s="126">
        <v>0</v>
      </c>
      <c r="F460" s="116">
        <f t="shared" si="19"/>
        <v>0</v>
      </c>
      <c r="G460" s="106"/>
      <c r="H460" s="106"/>
    </row>
    <row r="461" spans="1:8" ht="14.5" customHeight="1" thickBot="1" x14ac:dyDescent="0.35">
      <c r="A461" s="8" t="s">
        <v>852</v>
      </c>
      <c r="B461" s="9" t="s">
        <v>853</v>
      </c>
      <c r="C461" s="9" t="s">
        <v>58</v>
      </c>
      <c r="D461" s="114">
        <v>1</v>
      </c>
      <c r="E461" s="126">
        <v>0</v>
      </c>
      <c r="F461" s="116">
        <f t="shared" si="19"/>
        <v>0</v>
      </c>
      <c r="G461" s="106"/>
      <c r="H461" s="106"/>
    </row>
    <row r="462" spans="1:8" ht="14.5" customHeight="1" thickBot="1" x14ac:dyDescent="0.35">
      <c r="A462" s="24" t="s">
        <v>854</v>
      </c>
      <c r="B462" s="25" t="s">
        <v>855</v>
      </c>
      <c r="C462" s="25" t="s">
        <v>61</v>
      </c>
      <c r="D462" s="117">
        <v>1</v>
      </c>
      <c r="E462" s="127">
        <v>0</v>
      </c>
      <c r="F462" s="119">
        <f t="shared" si="19"/>
        <v>0</v>
      </c>
      <c r="G462" s="106"/>
      <c r="H462" s="106"/>
    </row>
    <row r="463" spans="1:8" ht="15" customHeight="1" thickTop="1" thickBot="1" x14ac:dyDescent="0.35">
      <c r="A463" s="28" t="s">
        <v>838</v>
      </c>
      <c r="B463" s="46" t="s">
        <v>856</v>
      </c>
      <c r="C463" s="47"/>
      <c r="D463" s="47"/>
      <c r="E463" s="47"/>
      <c r="F463" s="55">
        <f>SUM(F456:F462)</f>
        <v>0</v>
      </c>
      <c r="G463" s="85"/>
      <c r="H463" s="85"/>
    </row>
    <row r="464" spans="1:8" ht="16.5" customHeight="1" thickTop="1" thickBot="1" x14ac:dyDescent="0.4">
      <c r="A464" s="32" t="s">
        <v>857</v>
      </c>
      <c r="B464" s="74" t="s">
        <v>858</v>
      </c>
      <c r="C464" s="75"/>
      <c r="D464" s="75"/>
      <c r="E464" s="75"/>
      <c r="F464" s="76">
        <f>F463+F453</f>
        <v>0</v>
      </c>
      <c r="G464" s="85"/>
      <c r="H464" s="85"/>
    </row>
    <row r="465" spans="1:8" ht="15" customHeight="1" thickTop="1" thickBot="1" x14ac:dyDescent="0.35">
      <c r="A465" s="26" t="s">
        <v>859</v>
      </c>
      <c r="B465" s="27" t="s">
        <v>860</v>
      </c>
      <c r="C465" s="27"/>
      <c r="D465" s="128"/>
      <c r="E465" s="129"/>
      <c r="F465" s="130"/>
      <c r="G465" s="110"/>
      <c r="H465" s="110"/>
    </row>
    <row r="466" spans="1:8" ht="14.5" customHeight="1" thickBot="1" x14ac:dyDescent="0.35">
      <c r="A466" s="8" t="s">
        <v>861</v>
      </c>
      <c r="B466" s="9" t="s">
        <v>862</v>
      </c>
      <c r="C466" s="9" t="s">
        <v>14</v>
      </c>
      <c r="D466" s="114"/>
      <c r="E466" s="115"/>
      <c r="F466" s="116"/>
      <c r="G466" s="106"/>
      <c r="H466" s="106"/>
    </row>
    <row r="467" spans="1:8" ht="56.5" customHeight="1" thickBot="1" x14ac:dyDescent="0.35">
      <c r="A467" s="8" t="s">
        <v>863</v>
      </c>
      <c r="B467" s="9" t="s">
        <v>864</v>
      </c>
      <c r="C467" s="9" t="s">
        <v>14</v>
      </c>
      <c r="D467" s="114"/>
      <c r="E467" s="115"/>
      <c r="F467" s="116"/>
      <c r="G467" s="106"/>
      <c r="H467" s="106"/>
    </row>
    <row r="468" spans="1:8" ht="56.5" customHeight="1" thickBot="1" x14ac:dyDescent="0.35">
      <c r="A468" s="8" t="s">
        <v>865</v>
      </c>
      <c r="B468" s="9" t="s">
        <v>866</v>
      </c>
      <c r="C468" s="9" t="s">
        <v>14</v>
      </c>
      <c r="D468" s="114"/>
      <c r="E468" s="115"/>
      <c r="F468" s="116"/>
      <c r="G468" s="106"/>
      <c r="H468" s="106"/>
    </row>
    <row r="469" spans="1:8" ht="56.5" customHeight="1" thickBot="1" x14ac:dyDescent="0.35">
      <c r="A469" s="8" t="s">
        <v>867</v>
      </c>
      <c r="B469" s="9" t="s">
        <v>868</v>
      </c>
      <c r="C469" s="9" t="s">
        <v>14</v>
      </c>
      <c r="D469" s="114"/>
      <c r="E469" s="115"/>
      <c r="F469" s="116"/>
      <c r="G469" s="106"/>
      <c r="H469" s="106"/>
    </row>
    <row r="470" spans="1:8" ht="42.5" customHeight="1" thickBot="1" x14ac:dyDescent="0.35">
      <c r="A470" s="8" t="s">
        <v>869</v>
      </c>
      <c r="B470" s="9" t="s">
        <v>870</v>
      </c>
      <c r="C470" s="9" t="s">
        <v>61</v>
      </c>
      <c r="D470" s="114">
        <v>1</v>
      </c>
      <c r="E470" s="126">
        <v>0</v>
      </c>
      <c r="F470" s="116">
        <f t="shared" ref="F470:F480" si="20">E470*D470</f>
        <v>0</v>
      </c>
      <c r="G470" s="106"/>
      <c r="H470" s="106"/>
    </row>
    <row r="471" spans="1:8" ht="14.5" customHeight="1" thickBot="1" x14ac:dyDescent="0.35">
      <c r="A471" s="8" t="s">
        <v>871</v>
      </c>
      <c r="B471" s="9" t="s">
        <v>872</v>
      </c>
      <c r="C471" s="9" t="s">
        <v>93</v>
      </c>
      <c r="D471" s="114">
        <v>60</v>
      </c>
      <c r="E471" s="126">
        <v>0</v>
      </c>
      <c r="F471" s="116">
        <f t="shared" si="20"/>
        <v>0</v>
      </c>
      <c r="G471" s="106"/>
      <c r="H471" s="106"/>
    </row>
    <row r="472" spans="1:8" ht="28.5" customHeight="1" thickBot="1" x14ac:dyDescent="0.35">
      <c r="A472" s="8" t="s">
        <v>873</v>
      </c>
      <c r="B472" s="9" t="s">
        <v>874</v>
      </c>
      <c r="C472" s="9" t="s">
        <v>58</v>
      </c>
      <c r="D472" s="114">
        <v>62</v>
      </c>
      <c r="E472" s="126">
        <v>0</v>
      </c>
      <c r="F472" s="116">
        <f t="shared" si="20"/>
        <v>0</v>
      </c>
      <c r="G472" s="106"/>
      <c r="H472" s="106"/>
    </row>
    <row r="473" spans="1:8" ht="28.5" customHeight="1" thickBot="1" x14ac:dyDescent="0.35">
      <c r="A473" s="8" t="s">
        <v>875</v>
      </c>
      <c r="B473" s="9" t="s">
        <v>876</v>
      </c>
      <c r="C473" s="9" t="s">
        <v>93</v>
      </c>
      <c r="D473" s="114">
        <v>150</v>
      </c>
      <c r="E473" s="126">
        <v>0</v>
      </c>
      <c r="F473" s="116">
        <f t="shared" si="20"/>
        <v>0</v>
      </c>
      <c r="G473" s="106"/>
      <c r="H473" s="106"/>
    </row>
    <row r="474" spans="1:8" ht="14.5" customHeight="1" thickBot="1" x14ac:dyDescent="0.35">
      <c r="A474" s="8" t="s">
        <v>877</v>
      </c>
      <c r="B474" s="9" t="s">
        <v>878</v>
      </c>
      <c r="C474" s="9" t="s">
        <v>93</v>
      </c>
      <c r="D474" s="114">
        <v>15</v>
      </c>
      <c r="E474" s="126">
        <v>0</v>
      </c>
      <c r="F474" s="116">
        <f t="shared" si="20"/>
        <v>0</v>
      </c>
      <c r="G474" s="106"/>
      <c r="H474" s="106"/>
    </row>
    <row r="475" spans="1:8" ht="14.5" customHeight="1" thickBot="1" x14ac:dyDescent="0.35">
      <c r="A475" s="8" t="s">
        <v>879</v>
      </c>
      <c r="B475" s="9" t="s">
        <v>880</v>
      </c>
      <c r="C475" s="9" t="s">
        <v>93</v>
      </c>
      <c r="D475" s="114">
        <v>50</v>
      </c>
      <c r="E475" s="126">
        <v>0</v>
      </c>
      <c r="F475" s="116">
        <f t="shared" si="20"/>
        <v>0</v>
      </c>
      <c r="G475" s="106"/>
      <c r="H475" s="106"/>
    </row>
    <row r="476" spans="1:8" ht="14.5" customHeight="1" thickBot="1" x14ac:dyDescent="0.35">
      <c r="A476" s="8" t="s">
        <v>881</v>
      </c>
      <c r="B476" s="9" t="s">
        <v>882</v>
      </c>
      <c r="C476" s="9" t="s">
        <v>58</v>
      </c>
      <c r="D476" s="114">
        <v>2</v>
      </c>
      <c r="E476" s="126">
        <v>0</v>
      </c>
      <c r="F476" s="116">
        <f t="shared" si="20"/>
        <v>0</v>
      </c>
      <c r="G476" s="106"/>
      <c r="H476" s="106"/>
    </row>
    <row r="477" spans="1:8" ht="42.5" customHeight="1" thickBot="1" x14ac:dyDescent="0.35">
      <c r="A477" s="8" t="s">
        <v>883</v>
      </c>
      <c r="B477" s="9" t="s">
        <v>884</v>
      </c>
      <c r="C477" s="9" t="s">
        <v>58</v>
      </c>
      <c r="D477" s="114">
        <v>62</v>
      </c>
      <c r="E477" s="126">
        <v>0</v>
      </c>
      <c r="F477" s="116">
        <f t="shared" si="20"/>
        <v>0</v>
      </c>
      <c r="G477" s="106"/>
      <c r="H477" s="106"/>
    </row>
    <row r="478" spans="1:8" ht="28.5" customHeight="1" thickBot="1" x14ac:dyDescent="0.35">
      <c r="A478" s="8" t="s">
        <v>885</v>
      </c>
      <c r="B478" s="9" t="s">
        <v>886</v>
      </c>
      <c r="C478" s="9" t="s">
        <v>58</v>
      </c>
      <c r="D478" s="114">
        <v>15</v>
      </c>
      <c r="E478" s="126">
        <v>0</v>
      </c>
      <c r="F478" s="116">
        <f t="shared" si="20"/>
        <v>0</v>
      </c>
      <c r="G478" s="106"/>
      <c r="H478" s="106"/>
    </row>
    <row r="479" spans="1:8" ht="28.5" customHeight="1" thickBot="1" x14ac:dyDescent="0.35">
      <c r="A479" s="8" t="s">
        <v>887</v>
      </c>
      <c r="B479" s="9" t="s">
        <v>888</v>
      </c>
      <c r="C479" s="9" t="s">
        <v>61</v>
      </c>
      <c r="D479" s="114">
        <v>1</v>
      </c>
      <c r="E479" s="126">
        <v>0</v>
      </c>
      <c r="F479" s="116">
        <f t="shared" si="20"/>
        <v>0</v>
      </c>
      <c r="G479" s="106"/>
      <c r="H479" s="106"/>
    </row>
    <row r="480" spans="1:8" ht="28.5" customHeight="1" thickBot="1" x14ac:dyDescent="0.35">
      <c r="A480" s="24" t="s">
        <v>889</v>
      </c>
      <c r="B480" s="25" t="s">
        <v>890</v>
      </c>
      <c r="C480" s="25" t="s">
        <v>61</v>
      </c>
      <c r="D480" s="117">
        <v>1</v>
      </c>
      <c r="E480" s="127">
        <v>0</v>
      </c>
      <c r="F480" s="119">
        <f t="shared" si="20"/>
        <v>0</v>
      </c>
      <c r="G480" s="106"/>
      <c r="H480" s="106"/>
    </row>
    <row r="481" spans="1:8" ht="16.5" customHeight="1" thickTop="1" thickBot="1" x14ac:dyDescent="0.4">
      <c r="A481" s="28" t="s">
        <v>859</v>
      </c>
      <c r="B481" s="74" t="s">
        <v>891</v>
      </c>
      <c r="C481" s="77"/>
      <c r="D481" s="77"/>
      <c r="E481" s="77"/>
      <c r="F481" s="76">
        <f>SUM(F470:F480)</f>
        <v>0</v>
      </c>
      <c r="G481" s="85"/>
      <c r="H481" s="85"/>
    </row>
    <row r="482" spans="1:8" ht="15" customHeight="1" thickTop="1" thickBot="1" x14ac:dyDescent="0.35">
      <c r="A482" s="28" t="s">
        <v>892</v>
      </c>
      <c r="B482" s="29" t="s">
        <v>893</v>
      </c>
      <c r="C482" s="29"/>
      <c r="D482" s="120"/>
      <c r="E482" s="121"/>
      <c r="F482" s="122"/>
      <c r="G482" s="110"/>
      <c r="H482" s="110"/>
    </row>
    <row r="483" spans="1:8" ht="15" customHeight="1" thickTop="1" thickBot="1" x14ac:dyDescent="0.35">
      <c r="A483" s="26" t="s">
        <v>894</v>
      </c>
      <c r="B483" s="27" t="s">
        <v>893</v>
      </c>
      <c r="C483" s="27"/>
      <c r="D483" s="128"/>
      <c r="E483" s="129"/>
      <c r="F483" s="130"/>
      <c r="G483" s="110"/>
      <c r="H483" s="110"/>
    </row>
    <row r="484" spans="1:8" ht="70.5" customHeight="1" thickBot="1" x14ac:dyDescent="0.35">
      <c r="A484" s="8" t="s">
        <v>895</v>
      </c>
      <c r="B484" s="9" t="s">
        <v>896</v>
      </c>
      <c r="C484" s="9" t="s">
        <v>14</v>
      </c>
      <c r="D484" s="114"/>
      <c r="E484" s="115"/>
      <c r="F484" s="116"/>
      <c r="G484" s="106"/>
      <c r="H484" s="106"/>
    </row>
    <row r="485" spans="1:8" ht="14.5" customHeight="1" thickBot="1" x14ac:dyDescent="0.35">
      <c r="A485" s="8" t="s">
        <v>897</v>
      </c>
      <c r="B485" s="9" t="s">
        <v>898</v>
      </c>
      <c r="C485" s="9" t="s">
        <v>58</v>
      </c>
      <c r="D485" s="114">
        <v>18</v>
      </c>
      <c r="E485" s="126">
        <v>0</v>
      </c>
      <c r="F485" s="116">
        <f>E485*D485</f>
        <v>0</v>
      </c>
      <c r="G485" s="106"/>
      <c r="H485" s="106"/>
    </row>
    <row r="486" spans="1:8" ht="14.5" customHeight="1" thickBot="1" x14ac:dyDescent="0.35">
      <c r="A486" s="8" t="s">
        <v>899</v>
      </c>
      <c r="B486" s="9" t="s">
        <v>900</v>
      </c>
      <c r="C486" s="9" t="s">
        <v>58</v>
      </c>
      <c r="D486" s="114">
        <v>18</v>
      </c>
      <c r="E486" s="126">
        <v>0</v>
      </c>
      <c r="F486" s="116">
        <f>E486*D486</f>
        <v>0</v>
      </c>
      <c r="G486" s="106"/>
      <c r="H486" s="106"/>
    </row>
    <row r="487" spans="1:8" ht="14.5" customHeight="1" thickBot="1" x14ac:dyDescent="0.35">
      <c r="A487" s="8" t="s">
        <v>901</v>
      </c>
      <c r="B487" s="9" t="s">
        <v>902</v>
      </c>
      <c r="C487" s="9" t="s">
        <v>58</v>
      </c>
      <c r="D487" s="114">
        <v>18</v>
      </c>
      <c r="E487" s="126">
        <v>0</v>
      </c>
      <c r="F487" s="116">
        <f>E487*D487</f>
        <v>0</v>
      </c>
      <c r="G487" s="106"/>
      <c r="H487" s="106"/>
    </row>
    <row r="488" spans="1:8" ht="14.5" customHeight="1" thickBot="1" x14ac:dyDescent="0.35">
      <c r="A488" s="8" t="s">
        <v>903</v>
      </c>
      <c r="B488" s="9" t="s">
        <v>904</v>
      </c>
      <c r="C488" s="9" t="s">
        <v>58</v>
      </c>
      <c r="D488" s="114">
        <v>1</v>
      </c>
      <c r="E488" s="126">
        <v>0</v>
      </c>
      <c r="F488" s="116">
        <f>E488*D488</f>
        <v>0</v>
      </c>
      <c r="G488" s="106"/>
      <c r="H488" s="106"/>
    </row>
    <row r="489" spans="1:8" ht="14.5" customHeight="1" thickBot="1" x14ac:dyDescent="0.35">
      <c r="A489" s="8" t="s">
        <v>905</v>
      </c>
      <c r="B489" s="9" t="s">
        <v>906</v>
      </c>
      <c r="C489" s="9" t="s">
        <v>61</v>
      </c>
      <c r="D489" s="114">
        <v>1</v>
      </c>
      <c r="E489" s="126">
        <v>0</v>
      </c>
      <c r="F489" s="116">
        <f>E489*D489</f>
        <v>0</v>
      </c>
      <c r="G489" s="106"/>
      <c r="H489" s="106"/>
    </row>
    <row r="490" spans="1:8" ht="70.5" customHeight="1" thickBot="1" x14ac:dyDescent="0.35">
      <c r="A490" s="8" t="s">
        <v>907</v>
      </c>
      <c r="B490" s="9" t="s">
        <v>908</v>
      </c>
      <c r="C490" s="9" t="s">
        <v>14</v>
      </c>
      <c r="D490" s="114"/>
      <c r="E490" s="115"/>
      <c r="F490" s="116"/>
      <c r="G490" s="106"/>
      <c r="H490" s="106"/>
    </row>
    <row r="491" spans="1:8" ht="14.5" customHeight="1" thickBot="1" x14ac:dyDescent="0.35">
      <c r="A491" s="8" t="s">
        <v>907</v>
      </c>
      <c r="B491" s="9" t="s">
        <v>909</v>
      </c>
      <c r="C491" s="9" t="s">
        <v>93</v>
      </c>
      <c r="D491" s="114">
        <v>50</v>
      </c>
      <c r="E491" s="126">
        <v>0</v>
      </c>
      <c r="F491" s="116">
        <f t="shared" ref="F491:F496" si="21">E491*D491</f>
        <v>0</v>
      </c>
      <c r="G491" s="106"/>
      <c r="H491" s="106"/>
    </row>
    <row r="492" spans="1:8" ht="14.5" customHeight="1" thickBot="1" x14ac:dyDescent="0.35">
      <c r="A492" s="8" t="s">
        <v>910</v>
      </c>
      <c r="B492" s="9" t="s">
        <v>911</v>
      </c>
      <c r="C492" s="9" t="s">
        <v>93</v>
      </c>
      <c r="D492" s="114">
        <v>50</v>
      </c>
      <c r="E492" s="126">
        <v>0</v>
      </c>
      <c r="F492" s="116">
        <f t="shared" si="21"/>
        <v>0</v>
      </c>
      <c r="G492" s="106"/>
      <c r="H492" s="106"/>
    </row>
    <row r="493" spans="1:8" ht="14.5" customHeight="1" thickBot="1" x14ac:dyDescent="0.35">
      <c r="A493" s="8" t="s">
        <v>912</v>
      </c>
      <c r="B493" s="9" t="s">
        <v>913</v>
      </c>
      <c r="C493" s="9" t="s">
        <v>93</v>
      </c>
      <c r="D493" s="114">
        <v>50</v>
      </c>
      <c r="E493" s="126">
        <v>0</v>
      </c>
      <c r="F493" s="116">
        <f t="shared" si="21"/>
        <v>0</v>
      </c>
      <c r="G493" s="106"/>
      <c r="H493" s="106"/>
    </row>
    <row r="494" spans="1:8" ht="14.5" customHeight="1" thickBot="1" x14ac:dyDescent="0.35">
      <c r="A494" s="8" t="s">
        <v>914</v>
      </c>
      <c r="B494" s="9" t="s">
        <v>915</v>
      </c>
      <c r="C494" s="9" t="s">
        <v>93</v>
      </c>
      <c r="D494" s="114">
        <v>50</v>
      </c>
      <c r="E494" s="126">
        <v>0</v>
      </c>
      <c r="F494" s="116">
        <f t="shared" si="21"/>
        <v>0</v>
      </c>
      <c r="G494" s="106"/>
      <c r="H494" s="106"/>
    </row>
    <row r="495" spans="1:8" ht="14.5" customHeight="1" thickBot="1" x14ac:dyDescent="0.35">
      <c r="A495" s="8" t="s">
        <v>916</v>
      </c>
      <c r="B495" s="9" t="s">
        <v>917</v>
      </c>
      <c r="C495" s="9" t="s">
        <v>93</v>
      </c>
      <c r="D495" s="114">
        <v>50</v>
      </c>
      <c r="E495" s="126">
        <v>0</v>
      </c>
      <c r="F495" s="116">
        <f t="shared" si="21"/>
        <v>0</v>
      </c>
      <c r="G495" s="106"/>
      <c r="H495" s="106"/>
    </row>
    <row r="496" spans="1:8" ht="14.5" customHeight="1" thickBot="1" x14ac:dyDescent="0.35">
      <c r="A496" s="8" t="s">
        <v>918</v>
      </c>
      <c r="B496" s="9" t="s">
        <v>834</v>
      </c>
      <c r="C496" s="9" t="s">
        <v>93</v>
      </c>
      <c r="D496" s="114">
        <v>50</v>
      </c>
      <c r="E496" s="126">
        <v>0</v>
      </c>
      <c r="F496" s="116">
        <f t="shared" si="21"/>
        <v>0</v>
      </c>
      <c r="G496" s="106"/>
      <c r="H496" s="106"/>
    </row>
    <row r="497" spans="1:8" ht="16.5" customHeight="1" thickTop="1" thickBot="1" x14ac:dyDescent="0.4">
      <c r="A497" s="48" t="s">
        <v>892</v>
      </c>
      <c r="B497" s="51" t="s">
        <v>919</v>
      </c>
      <c r="C497" s="78"/>
      <c r="D497" s="78"/>
      <c r="E497" s="78"/>
      <c r="F497" s="53">
        <f>SUM(F485:F496)</f>
        <v>0</v>
      </c>
      <c r="G497" s="99"/>
      <c r="H497" s="99"/>
    </row>
    <row r="498" spans="1:8" ht="16.5" customHeight="1" thickTop="1" thickBot="1" x14ac:dyDescent="0.4">
      <c r="A498" s="62" t="s">
        <v>920</v>
      </c>
      <c r="B498" s="101" t="s">
        <v>921</v>
      </c>
      <c r="C498" s="71"/>
      <c r="D498" s="111"/>
      <c r="E498" s="112"/>
      <c r="F498" s="113"/>
      <c r="G498" s="137" t="s">
        <v>922</v>
      </c>
      <c r="H498" s="110"/>
    </row>
    <row r="499" spans="1:8" ht="14.5" customHeight="1" thickBot="1" x14ac:dyDescent="0.35">
      <c r="A499" s="62" t="s">
        <v>923</v>
      </c>
      <c r="B499" s="71" t="s">
        <v>573</v>
      </c>
      <c r="C499" s="71"/>
      <c r="D499" s="111"/>
      <c r="E499" s="112"/>
      <c r="F499" s="113"/>
      <c r="G499" s="110"/>
      <c r="H499" s="110"/>
    </row>
    <row r="500" spans="1:8" ht="70.5" customHeight="1" thickBot="1" x14ac:dyDescent="0.35">
      <c r="A500" s="8" t="s">
        <v>924</v>
      </c>
      <c r="B500" s="9" t="s">
        <v>925</v>
      </c>
      <c r="C500" s="9" t="s">
        <v>14</v>
      </c>
      <c r="D500" s="114"/>
      <c r="E500" s="115"/>
      <c r="F500" s="116"/>
      <c r="G500" s="106"/>
      <c r="H500" s="106"/>
    </row>
    <row r="501" spans="1:8" ht="98.5" customHeight="1" thickBot="1" x14ac:dyDescent="0.35">
      <c r="A501" s="8" t="s">
        <v>924</v>
      </c>
      <c r="B501" s="9" t="s">
        <v>926</v>
      </c>
      <c r="C501" s="9" t="s">
        <v>14</v>
      </c>
      <c r="D501" s="114"/>
      <c r="E501" s="115"/>
      <c r="F501" s="116"/>
      <c r="G501" s="106"/>
      <c r="H501" s="106"/>
    </row>
    <row r="502" spans="1:8" ht="14.5" customHeight="1" thickBot="1" x14ac:dyDescent="0.35">
      <c r="A502" s="8" t="s">
        <v>924</v>
      </c>
      <c r="B502" s="9" t="s">
        <v>927</v>
      </c>
      <c r="C502" s="9" t="s">
        <v>14</v>
      </c>
      <c r="D502" s="114"/>
      <c r="E502" s="115"/>
      <c r="F502" s="116"/>
      <c r="G502" s="106"/>
      <c r="H502" s="106"/>
    </row>
    <row r="503" spans="1:8" ht="28.5" customHeight="1" thickBot="1" x14ac:dyDescent="0.35">
      <c r="A503" s="8" t="s">
        <v>928</v>
      </c>
      <c r="B503" s="9" t="s">
        <v>929</v>
      </c>
      <c r="C503" s="9" t="s">
        <v>14</v>
      </c>
      <c r="D503" s="114"/>
      <c r="E503" s="115"/>
      <c r="F503" s="116"/>
      <c r="G503" s="106"/>
      <c r="H503" s="106"/>
    </row>
    <row r="504" spans="1:8" ht="14.5" customHeight="1" thickBot="1" x14ac:dyDescent="0.35">
      <c r="A504" s="8" t="s">
        <v>930</v>
      </c>
      <c r="B504" s="9" t="s">
        <v>931</v>
      </c>
      <c r="C504" s="9" t="s">
        <v>14</v>
      </c>
      <c r="D504" s="114"/>
      <c r="E504" s="115"/>
      <c r="F504" s="116"/>
      <c r="G504" s="106"/>
      <c r="H504" s="106"/>
    </row>
    <row r="505" spans="1:8" ht="14.5" customHeight="1" thickBot="1" x14ac:dyDescent="0.35">
      <c r="A505" s="8" t="s">
        <v>932</v>
      </c>
      <c r="B505" s="9" t="s">
        <v>933</v>
      </c>
      <c r="C505" s="9" t="s">
        <v>61</v>
      </c>
      <c r="D505" s="114">
        <v>1</v>
      </c>
      <c r="E505" s="126">
        <v>0</v>
      </c>
      <c r="F505" s="116" t="s">
        <v>934</v>
      </c>
      <c r="G505" s="106"/>
      <c r="H505" s="106"/>
    </row>
    <row r="506" spans="1:8" ht="28.5" customHeight="1" thickBot="1" x14ac:dyDescent="0.35">
      <c r="A506" s="8" t="s">
        <v>935</v>
      </c>
      <c r="B506" s="9" t="s">
        <v>936</v>
      </c>
      <c r="C506" s="9" t="s">
        <v>61</v>
      </c>
      <c r="D506" s="114">
        <v>1</v>
      </c>
      <c r="E506" s="126">
        <v>0</v>
      </c>
      <c r="F506" s="116" t="s">
        <v>934</v>
      </c>
      <c r="G506" s="106"/>
      <c r="H506" s="106"/>
    </row>
    <row r="507" spans="1:8" ht="14.5" customHeight="1" thickBot="1" x14ac:dyDescent="0.35">
      <c r="A507" s="8" t="s">
        <v>937</v>
      </c>
      <c r="B507" s="9" t="s">
        <v>938</v>
      </c>
      <c r="C507" s="9" t="s">
        <v>14</v>
      </c>
      <c r="D507" s="114"/>
      <c r="E507" s="115"/>
      <c r="F507" s="116"/>
      <c r="G507" s="106"/>
      <c r="H507" s="106"/>
    </row>
    <row r="508" spans="1:8" ht="14.5" customHeight="1" thickBot="1" x14ac:dyDescent="0.35">
      <c r="A508" s="8" t="s">
        <v>939</v>
      </c>
      <c r="B508" s="9" t="s">
        <v>940</v>
      </c>
      <c r="C508" s="9" t="s">
        <v>61</v>
      </c>
      <c r="D508" s="114">
        <v>1</v>
      </c>
      <c r="E508" s="126">
        <v>0</v>
      </c>
      <c r="F508" s="116" t="s">
        <v>934</v>
      </c>
      <c r="G508" s="106"/>
      <c r="H508" s="106"/>
    </row>
    <row r="509" spans="1:8" ht="14.5" customHeight="1" thickBot="1" x14ac:dyDescent="0.35">
      <c r="A509" s="8" t="s">
        <v>941</v>
      </c>
      <c r="B509" s="9" t="s">
        <v>942</v>
      </c>
      <c r="C509" s="9" t="s">
        <v>61</v>
      </c>
      <c r="D509" s="114">
        <v>1</v>
      </c>
      <c r="E509" s="126">
        <v>0</v>
      </c>
      <c r="F509" s="116" t="s">
        <v>934</v>
      </c>
      <c r="G509" s="106"/>
      <c r="H509" s="106"/>
    </row>
    <row r="510" spans="1:8" ht="14.5" customHeight="1" thickBot="1" x14ac:dyDescent="0.35">
      <c r="A510" s="8" t="s">
        <v>943</v>
      </c>
      <c r="B510" s="9" t="s">
        <v>944</v>
      </c>
      <c r="C510" s="9" t="s">
        <v>14</v>
      </c>
      <c r="D510" s="114"/>
      <c r="E510" s="115"/>
      <c r="F510" s="116"/>
      <c r="G510" s="106"/>
      <c r="H510" s="106"/>
    </row>
    <row r="511" spans="1:8" ht="42.5" customHeight="1" thickBot="1" x14ac:dyDescent="0.35">
      <c r="A511" s="8" t="s">
        <v>945</v>
      </c>
      <c r="B511" s="9" t="s">
        <v>946</v>
      </c>
      <c r="C511" s="9" t="s">
        <v>14</v>
      </c>
      <c r="D511" s="114"/>
      <c r="E511" s="115"/>
      <c r="F511" s="116"/>
      <c r="G511" s="106"/>
      <c r="H511" s="106"/>
    </row>
    <row r="512" spans="1:8" ht="28.5" customHeight="1" thickBot="1" x14ac:dyDescent="0.35">
      <c r="A512" s="8" t="s">
        <v>947</v>
      </c>
      <c r="B512" s="9" t="s">
        <v>948</v>
      </c>
      <c r="C512" s="9" t="s">
        <v>61</v>
      </c>
      <c r="D512" s="114">
        <v>1</v>
      </c>
      <c r="E512" s="126">
        <v>0</v>
      </c>
      <c r="F512" s="116">
        <f>E512*D512</f>
        <v>0</v>
      </c>
      <c r="G512" s="106"/>
      <c r="H512" s="106"/>
    </row>
    <row r="513" spans="1:8" ht="28.5" customHeight="1" thickBot="1" x14ac:dyDescent="0.35">
      <c r="A513" s="8" t="s">
        <v>949</v>
      </c>
      <c r="B513" s="9" t="s">
        <v>950</v>
      </c>
      <c r="C513" s="9" t="s">
        <v>61</v>
      </c>
      <c r="D513" s="114">
        <v>1</v>
      </c>
      <c r="E513" s="126">
        <v>0</v>
      </c>
      <c r="F513" s="116">
        <f>E513*D513</f>
        <v>0</v>
      </c>
      <c r="G513" s="106"/>
      <c r="H513" s="106"/>
    </row>
    <row r="514" spans="1:8" ht="28.5" customHeight="1" thickBot="1" x14ac:dyDescent="0.35">
      <c r="A514" s="8" t="s">
        <v>951</v>
      </c>
      <c r="B514" s="9" t="s">
        <v>952</v>
      </c>
      <c r="C514" s="9" t="s">
        <v>61</v>
      </c>
      <c r="D514" s="114">
        <v>1</v>
      </c>
      <c r="E514" s="126">
        <v>0</v>
      </c>
      <c r="F514" s="116">
        <f>E514*D514</f>
        <v>0</v>
      </c>
      <c r="G514" s="106"/>
      <c r="H514" s="106"/>
    </row>
    <row r="515" spans="1:8" ht="14.5" customHeight="1" thickBot="1" x14ac:dyDescent="0.35">
      <c r="A515" s="62" t="s">
        <v>923</v>
      </c>
      <c r="B515" s="13" t="s">
        <v>953</v>
      </c>
      <c r="C515" s="14"/>
      <c r="D515" s="14"/>
      <c r="E515" s="14"/>
      <c r="F515" s="113">
        <f>SUM(F512:F514)</f>
        <v>0</v>
      </c>
      <c r="G515" s="85"/>
      <c r="H515" s="85"/>
    </row>
    <row r="516" spans="1:8" ht="14.5" customHeight="1" thickBot="1" x14ac:dyDescent="0.35">
      <c r="A516" s="62" t="s">
        <v>954</v>
      </c>
      <c r="B516" s="71" t="s">
        <v>955</v>
      </c>
      <c r="C516" s="71"/>
      <c r="D516" s="111"/>
      <c r="E516" s="112"/>
      <c r="F516" s="113"/>
      <c r="G516" s="110"/>
      <c r="H516" s="110"/>
    </row>
    <row r="517" spans="1:8" ht="28.5" customHeight="1" thickBot="1" x14ac:dyDescent="0.35">
      <c r="A517" s="8" t="s">
        <v>956</v>
      </c>
      <c r="B517" s="9" t="s">
        <v>957</v>
      </c>
      <c r="C517" s="9" t="s">
        <v>58</v>
      </c>
      <c r="D517" s="114">
        <v>1</v>
      </c>
      <c r="E517" s="126">
        <v>0</v>
      </c>
      <c r="F517" s="116">
        <f t="shared" ref="F517:F532" si="22">E517*D517</f>
        <v>0</v>
      </c>
      <c r="G517" s="106"/>
      <c r="H517" s="106"/>
    </row>
    <row r="518" spans="1:8" ht="14.5" customHeight="1" thickBot="1" x14ac:dyDescent="0.35">
      <c r="A518" s="8" t="s">
        <v>958</v>
      </c>
      <c r="B518" s="9" t="s">
        <v>959</v>
      </c>
      <c r="C518" s="9" t="s">
        <v>58</v>
      </c>
      <c r="D518" s="114">
        <v>2</v>
      </c>
      <c r="E518" s="126">
        <v>0</v>
      </c>
      <c r="F518" s="116">
        <f t="shared" si="22"/>
        <v>0</v>
      </c>
      <c r="G518" s="106"/>
      <c r="H518" s="106"/>
    </row>
    <row r="519" spans="1:8" ht="14.5" customHeight="1" thickBot="1" x14ac:dyDescent="0.35">
      <c r="A519" s="8" t="s">
        <v>960</v>
      </c>
      <c r="B519" s="9" t="s">
        <v>961</v>
      </c>
      <c r="C519" s="9" t="s">
        <v>58</v>
      </c>
      <c r="D519" s="114">
        <v>2</v>
      </c>
      <c r="E519" s="126">
        <v>0</v>
      </c>
      <c r="F519" s="116">
        <f t="shared" si="22"/>
        <v>0</v>
      </c>
      <c r="G519" s="106"/>
      <c r="H519" s="106"/>
    </row>
    <row r="520" spans="1:8" ht="14.5" customHeight="1" thickBot="1" x14ac:dyDescent="0.35">
      <c r="A520" s="8" t="s">
        <v>962</v>
      </c>
      <c r="B520" s="9" t="s">
        <v>963</v>
      </c>
      <c r="C520" s="9" t="s">
        <v>58</v>
      </c>
      <c r="D520" s="114">
        <v>2</v>
      </c>
      <c r="E520" s="126">
        <v>0</v>
      </c>
      <c r="F520" s="116">
        <f t="shared" si="22"/>
        <v>0</v>
      </c>
      <c r="G520" s="106"/>
      <c r="H520" s="106"/>
    </row>
    <row r="521" spans="1:8" ht="14.5" customHeight="1" thickBot="1" x14ac:dyDescent="0.35">
      <c r="A521" s="8" t="s">
        <v>964</v>
      </c>
      <c r="B521" s="9" t="s">
        <v>965</v>
      </c>
      <c r="C521" s="9" t="s">
        <v>58</v>
      </c>
      <c r="D521" s="114">
        <v>2</v>
      </c>
      <c r="E521" s="126">
        <v>0</v>
      </c>
      <c r="F521" s="116">
        <f t="shared" si="22"/>
        <v>0</v>
      </c>
      <c r="G521" s="106"/>
      <c r="H521" s="106"/>
    </row>
    <row r="522" spans="1:8" ht="14.5" customHeight="1" thickBot="1" x14ac:dyDescent="0.35">
      <c r="A522" s="8" t="s">
        <v>966</v>
      </c>
      <c r="B522" s="9" t="s">
        <v>967</v>
      </c>
      <c r="C522" s="9" t="s">
        <v>58</v>
      </c>
      <c r="D522" s="114">
        <v>12</v>
      </c>
      <c r="E522" s="126">
        <v>0</v>
      </c>
      <c r="F522" s="116">
        <f t="shared" si="22"/>
        <v>0</v>
      </c>
      <c r="G522" s="106"/>
      <c r="H522" s="106"/>
    </row>
    <row r="523" spans="1:8" ht="14.5" customHeight="1" thickBot="1" x14ac:dyDescent="0.35">
      <c r="A523" s="8" t="s">
        <v>968</v>
      </c>
      <c r="B523" s="9" t="s">
        <v>969</v>
      </c>
      <c r="C523" s="9" t="s">
        <v>58</v>
      </c>
      <c r="D523" s="114">
        <v>1</v>
      </c>
      <c r="E523" s="126">
        <v>0</v>
      </c>
      <c r="F523" s="116">
        <f t="shared" si="22"/>
        <v>0</v>
      </c>
      <c r="G523" s="106"/>
      <c r="H523" s="106"/>
    </row>
    <row r="524" spans="1:8" ht="14.5" customHeight="1" thickBot="1" x14ac:dyDescent="0.35">
      <c r="A524" s="8" t="s">
        <v>970</v>
      </c>
      <c r="B524" s="9" t="s">
        <v>971</v>
      </c>
      <c r="C524" s="9" t="s">
        <v>58</v>
      </c>
      <c r="D524" s="114">
        <v>15</v>
      </c>
      <c r="E524" s="126">
        <v>0</v>
      </c>
      <c r="F524" s="116">
        <f t="shared" si="22"/>
        <v>0</v>
      </c>
      <c r="G524" s="106"/>
      <c r="H524" s="106"/>
    </row>
    <row r="525" spans="1:8" ht="14.5" customHeight="1" thickBot="1" x14ac:dyDescent="0.35">
      <c r="A525" s="8" t="s">
        <v>972</v>
      </c>
      <c r="B525" s="9" t="s">
        <v>973</v>
      </c>
      <c r="C525" s="9" t="s">
        <v>58</v>
      </c>
      <c r="D525" s="114">
        <v>1</v>
      </c>
      <c r="E525" s="126">
        <v>0</v>
      </c>
      <c r="F525" s="116">
        <f t="shared" si="22"/>
        <v>0</v>
      </c>
      <c r="G525" s="106"/>
      <c r="H525" s="106"/>
    </row>
    <row r="526" spans="1:8" ht="14.5" customHeight="1" thickBot="1" x14ac:dyDescent="0.35">
      <c r="A526" s="8" t="s">
        <v>974</v>
      </c>
      <c r="B526" s="9" t="s">
        <v>975</v>
      </c>
      <c r="C526" s="9" t="s">
        <v>58</v>
      </c>
      <c r="D526" s="114">
        <v>1</v>
      </c>
      <c r="E526" s="126">
        <v>0</v>
      </c>
      <c r="F526" s="116">
        <f t="shared" si="22"/>
        <v>0</v>
      </c>
      <c r="G526" s="106"/>
      <c r="H526" s="106"/>
    </row>
    <row r="527" spans="1:8" ht="14.5" customHeight="1" thickBot="1" x14ac:dyDescent="0.35">
      <c r="A527" s="8" t="s">
        <v>976</v>
      </c>
      <c r="B527" s="9" t="s">
        <v>977</v>
      </c>
      <c r="C527" s="9" t="s">
        <v>58</v>
      </c>
      <c r="D527" s="114">
        <v>2</v>
      </c>
      <c r="E527" s="126">
        <v>0</v>
      </c>
      <c r="F527" s="116">
        <f t="shared" si="22"/>
        <v>0</v>
      </c>
      <c r="G527" s="106"/>
      <c r="H527" s="106"/>
    </row>
    <row r="528" spans="1:8" ht="14.5" customHeight="1" thickBot="1" x14ac:dyDescent="0.35">
      <c r="A528" s="8" t="s">
        <v>978</v>
      </c>
      <c r="B528" s="9" t="s">
        <v>979</v>
      </c>
      <c r="C528" s="9" t="s">
        <v>58</v>
      </c>
      <c r="D528" s="114">
        <v>6</v>
      </c>
      <c r="E528" s="126">
        <v>0</v>
      </c>
      <c r="F528" s="116">
        <f t="shared" si="22"/>
        <v>0</v>
      </c>
      <c r="G528" s="106"/>
      <c r="H528" s="106"/>
    </row>
    <row r="529" spans="1:8" ht="14.5" customHeight="1" thickBot="1" x14ac:dyDescent="0.35">
      <c r="A529" s="8" t="s">
        <v>980</v>
      </c>
      <c r="B529" s="9" t="s">
        <v>981</v>
      </c>
      <c r="C529" s="9" t="s">
        <v>58</v>
      </c>
      <c r="D529" s="114">
        <v>1</v>
      </c>
      <c r="E529" s="126">
        <v>0</v>
      </c>
      <c r="F529" s="116">
        <f t="shared" si="22"/>
        <v>0</v>
      </c>
      <c r="G529" s="106"/>
      <c r="H529" s="106"/>
    </row>
    <row r="530" spans="1:8" ht="14.5" customHeight="1" thickBot="1" x14ac:dyDescent="0.35">
      <c r="A530" s="8" t="s">
        <v>982</v>
      </c>
      <c r="B530" s="9" t="s">
        <v>983</v>
      </c>
      <c r="C530" s="9" t="s">
        <v>61</v>
      </c>
      <c r="D530" s="114">
        <v>1</v>
      </c>
      <c r="E530" s="126">
        <v>0</v>
      </c>
      <c r="F530" s="116">
        <f t="shared" si="22"/>
        <v>0</v>
      </c>
      <c r="G530" s="106"/>
      <c r="H530" s="106"/>
    </row>
    <row r="531" spans="1:8" ht="14.5" customHeight="1" thickBot="1" x14ac:dyDescent="0.35">
      <c r="A531" s="8" t="s">
        <v>984</v>
      </c>
      <c r="B531" s="9" t="s">
        <v>985</v>
      </c>
      <c r="C531" s="9" t="s">
        <v>58</v>
      </c>
      <c r="D531" s="114">
        <v>1</v>
      </c>
      <c r="E531" s="126">
        <v>0</v>
      </c>
      <c r="F531" s="116">
        <f t="shared" si="22"/>
        <v>0</v>
      </c>
      <c r="G531" s="106"/>
      <c r="H531" s="106"/>
    </row>
    <row r="532" spans="1:8" ht="14.5" customHeight="1" thickBot="1" x14ac:dyDescent="0.35">
      <c r="A532" s="24" t="s">
        <v>986</v>
      </c>
      <c r="B532" s="25" t="s">
        <v>987</v>
      </c>
      <c r="C532" s="25" t="s">
        <v>58</v>
      </c>
      <c r="D532" s="117">
        <v>2</v>
      </c>
      <c r="E532" s="127">
        <v>0</v>
      </c>
      <c r="F532" s="119">
        <f t="shared" si="22"/>
        <v>0</v>
      </c>
      <c r="G532" s="106"/>
      <c r="H532" s="106"/>
    </row>
    <row r="533" spans="1:8" ht="15" customHeight="1" thickTop="1" thickBot="1" x14ac:dyDescent="0.35">
      <c r="A533" s="28" t="s">
        <v>954</v>
      </c>
      <c r="B533" s="46" t="s">
        <v>988</v>
      </c>
      <c r="C533" s="47"/>
      <c r="D533" s="47"/>
      <c r="E533" s="47"/>
      <c r="F533" s="55">
        <f>SUM(F517:F532)</f>
        <v>0</v>
      </c>
      <c r="G533" s="85"/>
      <c r="H533" s="85"/>
    </row>
    <row r="534" spans="1:8" ht="15" customHeight="1" thickTop="1" thickBot="1" x14ac:dyDescent="0.35">
      <c r="A534" s="26" t="s">
        <v>989</v>
      </c>
      <c r="B534" s="27" t="s">
        <v>990</v>
      </c>
      <c r="C534" s="27"/>
      <c r="D534" s="128"/>
      <c r="E534" s="129"/>
      <c r="F534" s="130"/>
      <c r="G534" s="110"/>
      <c r="H534" s="110"/>
    </row>
    <row r="535" spans="1:8" ht="14.5" customHeight="1" thickBot="1" x14ac:dyDescent="0.35">
      <c r="A535" s="8" t="s">
        <v>991</v>
      </c>
      <c r="B535" s="9" t="s">
        <v>992</v>
      </c>
      <c r="C535" s="9" t="s">
        <v>58</v>
      </c>
      <c r="D535" s="114">
        <v>1</v>
      </c>
      <c r="E535" s="126">
        <v>0</v>
      </c>
      <c r="F535" s="116">
        <f t="shared" ref="F535:F552" si="23">E535*D535</f>
        <v>0</v>
      </c>
      <c r="G535" s="106"/>
      <c r="H535" s="106"/>
    </row>
    <row r="536" spans="1:8" ht="14.5" customHeight="1" thickBot="1" x14ac:dyDescent="0.35">
      <c r="A536" s="8" t="s">
        <v>993</v>
      </c>
      <c r="B536" s="9" t="s">
        <v>994</v>
      </c>
      <c r="C536" s="9" t="s">
        <v>58</v>
      </c>
      <c r="D536" s="114">
        <v>1</v>
      </c>
      <c r="E536" s="126">
        <v>0</v>
      </c>
      <c r="F536" s="116">
        <f t="shared" si="23"/>
        <v>0</v>
      </c>
      <c r="G536" s="106"/>
      <c r="H536" s="106"/>
    </row>
    <row r="537" spans="1:8" ht="14.5" customHeight="1" thickBot="1" x14ac:dyDescent="0.35">
      <c r="A537" s="8" t="s">
        <v>995</v>
      </c>
      <c r="B537" s="9" t="s">
        <v>996</v>
      </c>
      <c r="C537" s="9" t="s">
        <v>58</v>
      </c>
      <c r="D537" s="114">
        <v>1</v>
      </c>
      <c r="E537" s="126">
        <v>0</v>
      </c>
      <c r="F537" s="116">
        <f t="shared" si="23"/>
        <v>0</v>
      </c>
      <c r="G537" s="106"/>
      <c r="H537" s="106"/>
    </row>
    <row r="538" spans="1:8" ht="14.5" customHeight="1" thickBot="1" x14ac:dyDescent="0.35">
      <c r="A538" s="8" t="s">
        <v>997</v>
      </c>
      <c r="B538" s="9" t="s">
        <v>998</v>
      </c>
      <c r="C538" s="9" t="s">
        <v>58</v>
      </c>
      <c r="D538" s="114">
        <v>6</v>
      </c>
      <c r="E538" s="126">
        <v>0</v>
      </c>
      <c r="F538" s="116">
        <f t="shared" si="23"/>
        <v>0</v>
      </c>
      <c r="G538" s="106"/>
      <c r="H538" s="106"/>
    </row>
    <row r="539" spans="1:8" ht="14.5" customHeight="1" thickBot="1" x14ac:dyDescent="0.35">
      <c r="A539" s="8" t="s">
        <v>999</v>
      </c>
      <c r="B539" s="9" t="s">
        <v>1000</v>
      </c>
      <c r="C539" s="9" t="s">
        <v>58</v>
      </c>
      <c r="D539" s="114">
        <v>2</v>
      </c>
      <c r="E539" s="126">
        <v>0</v>
      </c>
      <c r="F539" s="116">
        <f t="shared" si="23"/>
        <v>0</v>
      </c>
      <c r="G539" s="106"/>
      <c r="H539" s="106"/>
    </row>
    <row r="540" spans="1:8" ht="14.5" customHeight="1" thickBot="1" x14ac:dyDescent="0.35">
      <c r="A540" s="8" t="s">
        <v>1001</v>
      </c>
      <c r="B540" s="9" t="s">
        <v>1002</v>
      </c>
      <c r="C540" s="9" t="s">
        <v>58</v>
      </c>
      <c r="D540" s="114">
        <v>1</v>
      </c>
      <c r="E540" s="126">
        <v>0</v>
      </c>
      <c r="F540" s="116">
        <f t="shared" si="23"/>
        <v>0</v>
      </c>
      <c r="G540" s="106"/>
      <c r="H540" s="106"/>
    </row>
    <row r="541" spans="1:8" ht="28.5" customHeight="1" thickBot="1" x14ac:dyDescent="0.35">
      <c r="A541" s="8" t="s">
        <v>1003</v>
      </c>
      <c r="B541" s="9" t="s">
        <v>1004</v>
      </c>
      <c r="C541" s="9" t="s">
        <v>58</v>
      </c>
      <c r="D541" s="114">
        <v>1</v>
      </c>
      <c r="E541" s="126">
        <v>0</v>
      </c>
      <c r="F541" s="116">
        <f t="shared" si="23"/>
        <v>0</v>
      </c>
      <c r="G541" s="106"/>
      <c r="H541" s="106"/>
    </row>
    <row r="542" spans="1:8" ht="28.5" customHeight="1" thickBot="1" x14ac:dyDescent="0.35">
      <c r="A542" s="8" t="s">
        <v>1005</v>
      </c>
      <c r="B542" s="9" t="s">
        <v>1006</v>
      </c>
      <c r="C542" s="9" t="s">
        <v>58</v>
      </c>
      <c r="D542" s="114">
        <v>2</v>
      </c>
      <c r="E542" s="126">
        <v>0</v>
      </c>
      <c r="F542" s="116">
        <f t="shared" si="23"/>
        <v>0</v>
      </c>
      <c r="G542" s="106"/>
      <c r="H542" s="106"/>
    </row>
    <row r="543" spans="1:8" ht="56.5" customHeight="1" thickBot="1" x14ac:dyDescent="0.35">
      <c r="A543" s="8" t="s">
        <v>1007</v>
      </c>
      <c r="B543" s="9" t="s">
        <v>1008</v>
      </c>
      <c r="C543" s="9" t="s">
        <v>58</v>
      </c>
      <c r="D543" s="114">
        <v>5</v>
      </c>
      <c r="E543" s="126">
        <v>0</v>
      </c>
      <c r="F543" s="116">
        <f t="shared" si="23"/>
        <v>0</v>
      </c>
      <c r="G543" s="106"/>
      <c r="H543" s="106"/>
    </row>
    <row r="544" spans="1:8" ht="14.5" customHeight="1" thickBot="1" x14ac:dyDescent="0.35">
      <c r="A544" s="8" t="s">
        <v>1009</v>
      </c>
      <c r="B544" s="9" t="s">
        <v>1010</v>
      </c>
      <c r="C544" s="9" t="s">
        <v>58</v>
      </c>
      <c r="D544" s="114">
        <v>1</v>
      </c>
      <c r="E544" s="126">
        <v>0</v>
      </c>
      <c r="F544" s="116">
        <f t="shared" si="23"/>
        <v>0</v>
      </c>
      <c r="G544" s="106"/>
      <c r="H544" s="106"/>
    </row>
    <row r="545" spans="1:8" ht="14.5" customHeight="1" thickBot="1" x14ac:dyDescent="0.35">
      <c r="A545" s="8" t="s">
        <v>1011</v>
      </c>
      <c r="B545" s="9" t="s">
        <v>1012</v>
      </c>
      <c r="C545" s="9" t="s">
        <v>58</v>
      </c>
      <c r="D545" s="114">
        <v>1</v>
      </c>
      <c r="E545" s="126">
        <v>0</v>
      </c>
      <c r="F545" s="116">
        <f t="shared" si="23"/>
        <v>0</v>
      </c>
      <c r="G545" s="106"/>
      <c r="H545" s="106"/>
    </row>
    <row r="546" spans="1:8" ht="14.5" customHeight="1" thickBot="1" x14ac:dyDescent="0.35">
      <c r="A546" s="8" t="s">
        <v>1013</v>
      </c>
      <c r="B546" s="9" t="s">
        <v>1014</v>
      </c>
      <c r="C546" s="9" t="s">
        <v>58</v>
      </c>
      <c r="D546" s="114">
        <v>1</v>
      </c>
      <c r="E546" s="126">
        <v>0</v>
      </c>
      <c r="F546" s="116">
        <f t="shared" si="23"/>
        <v>0</v>
      </c>
      <c r="G546" s="106"/>
      <c r="H546" s="106"/>
    </row>
    <row r="547" spans="1:8" ht="14.5" customHeight="1" thickBot="1" x14ac:dyDescent="0.35">
      <c r="A547" s="8" t="s">
        <v>1015</v>
      </c>
      <c r="B547" s="9" t="s">
        <v>1016</v>
      </c>
      <c r="C547" s="9" t="s">
        <v>58</v>
      </c>
      <c r="D547" s="114">
        <v>1</v>
      </c>
      <c r="E547" s="126">
        <v>0</v>
      </c>
      <c r="F547" s="116">
        <f t="shared" si="23"/>
        <v>0</v>
      </c>
      <c r="G547" s="106"/>
      <c r="H547" s="106"/>
    </row>
    <row r="548" spans="1:8" ht="14.5" customHeight="1" thickBot="1" x14ac:dyDescent="0.35">
      <c r="A548" s="8" t="s">
        <v>1017</v>
      </c>
      <c r="B548" s="9" t="s">
        <v>1018</v>
      </c>
      <c r="C548" s="9" t="s">
        <v>58</v>
      </c>
      <c r="D548" s="114">
        <v>1</v>
      </c>
      <c r="E548" s="126">
        <v>0</v>
      </c>
      <c r="F548" s="116">
        <f t="shared" si="23"/>
        <v>0</v>
      </c>
      <c r="G548" s="106"/>
      <c r="H548" s="106"/>
    </row>
    <row r="549" spans="1:8" ht="14.5" customHeight="1" thickBot="1" x14ac:dyDescent="0.35">
      <c r="A549" s="8" t="s">
        <v>1019</v>
      </c>
      <c r="B549" s="9" t="s">
        <v>1020</v>
      </c>
      <c r="C549" s="9" t="s">
        <v>58</v>
      </c>
      <c r="D549" s="114">
        <v>12</v>
      </c>
      <c r="E549" s="126">
        <v>0</v>
      </c>
      <c r="F549" s="116">
        <f t="shared" si="23"/>
        <v>0</v>
      </c>
      <c r="G549" s="106"/>
      <c r="H549" s="106"/>
    </row>
    <row r="550" spans="1:8" ht="14.5" customHeight="1" thickBot="1" x14ac:dyDescent="0.35">
      <c r="A550" s="8" t="s">
        <v>1021</v>
      </c>
      <c r="B550" s="9" t="s">
        <v>1022</v>
      </c>
      <c r="C550" s="9" t="s">
        <v>58</v>
      </c>
      <c r="D550" s="114">
        <v>1</v>
      </c>
      <c r="E550" s="126">
        <v>0</v>
      </c>
      <c r="F550" s="116">
        <f t="shared" si="23"/>
        <v>0</v>
      </c>
      <c r="G550" s="106"/>
      <c r="H550" s="106"/>
    </row>
    <row r="551" spans="1:8" ht="14.5" customHeight="1" thickBot="1" x14ac:dyDescent="0.35">
      <c r="A551" s="8" t="s">
        <v>1023</v>
      </c>
      <c r="B551" s="9" t="s">
        <v>1024</v>
      </c>
      <c r="C551" s="9" t="s">
        <v>58</v>
      </c>
      <c r="D551" s="114">
        <v>1</v>
      </c>
      <c r="E551" s="126">
        <v>0</v>
      </c>
      <c r="F551" s="116">
        <f t="shared" si="23"/>
        <v>0</v>
      </c>
      <c r="G551" s="106"/>
      <c r="H551" s="106"/>
    </row>
    <row r="552" spans="1:8" ht="28.5" customHeight="1" thickBot="1" x14ac:dyDescent="0.35">
      <c r="A552" s="24" t="s">
        <v>1025</v>
      </c>
      <c r="B552" s="25" t="s">
        <v>1026</v>
      </c>
      <c r="C552" s="25" t="s">
        <v>58</v>
      </c>
      <c r="D552" s="117">
        <v>1</v>
      </c>
      <c r="E552" s="127">
        <v>0</v>
      </c>
      <c r="F552" s="119">
        <f t="shared" si="23"/>
        <v>0</v>
      </c>
      <c r="G552" s="106"/>
      <c r="H552" s="106"/>
    </row>
    <row r="553" spans="1:8" ht="15" customHeight="1" thickTop="1" thickBot="1" x14ac:dyDescent="0.35">
      <c r="A553" s="65" t="s">
        <v>989</v>
      </c>
      <c r="B553" s="80" t="s">
        <v>1027</v>
      </c>
      <c r="C553" s="81"/>
      <c r="D553" s="81"/>
      <c r="E553" s="81"/>
      <c r="F553" s="82">
        <f>SUM(F535:F552)</f>
        <v>0</v>
      </c>
      <c r="G553" s="85"/>
      <c r="H553" s="85"/>
    </row>
    <row r="554" spans="1:8" ht="15" customHeight="1" thickTop="1" thickBot="1" x14ac:dyDescent="0.35">
      <c r="A554" s="65" t="s">
        <v>1028</v>
      </c>
      <c r="B554" s="83" t="s">
        <v>1029</v>
      </c>
      <c r="C554" s="83"/>
      <c r="D554" s="147"/>
      <c r="E554" s="148"/>
      <c r="F554" s="148"/>
      <c r="G554" s="110"/>
      <c r="H554" s="110"/>
    </row>
    <row r="555" spans="1:8" ht="29" customHeight="1" thickTop="1" thickBot="1" x14ac:dyDescent="0.35">
      <c r="A555" s="30" t="s">
        <v>1030</v>
      </c>
      <c r="B555" s="31" t="s">
        <v>1031</v>
      </c>
      <c r="C555" s="31" t="s">
        <v>58</v>
      </c>
      <c r="D555" s="123">
        <v>1</v>
      </c>
      <c r="E555" s="124">
        <v>0</v>
      </c>
      <c r="F555" s="125">
        <f>E555*D555</f>
        <v>0</v>
      </c>
      <c r="G555" s="106"/>
      <c r="H555" s="106"/>
    </row>
    <row r="556" spans="1:8" ht="42.5" customHeight="1" thickBot="1" x14ac:dyDescent="0.35">
      <c r="A556" s="8" t="s">
        <v>1032</v>
      </c>
      <c r="B556" s="9" t="s">
        <v>1033</v>
      </c>
      <c r="C556" s="9" t="s">
        <v>58</v>
      </c>
      <c r="D556" s="114">
        <v>11</v>
      </c>
      <c r="E556" s="126">
        <v>0</v>
      </c>
      <c r="F556" s="116">
        <f>E556*D556</f>
        <v>0</v>
      </c>
      <c r="G556" s="106"/>
      <c r="H556" s="106"/>
    </row>
    <row r="557" spans="1:8" ht="42.5" customHeight="1" thickBot="1" x14ac:dyDescent="0.35">
      <c r="A557" s="8" t="s">
        <v>1034</v>
      </c>
      <c r="B557" s="9" t="s">
        <v>1035</v>
      </c>
      <c r="C557" s="9" t="s">
        <v>58</v>
      </c>
      <c r="D557" s="114">
        <v>4</v>
      </c>
      <c r="E557" s="126">
        <v>0</v>
      </c>
      <c r="F557" s="116">
        <f>E557*D557</f>
        <v>0</v>
      </c>
      <c r="G557" s="106"/>
      <c r="H557" s="106"/>
    </row>
    <row r="558" spans="1:8" ht="42.5" customHeight="1" thickBot="1" x14ac:dyDescent="0.35">
      <c r="A558" s="8" t="s">
        <v>1036</v>
      </c>
      <c r="B558" s="9" t="s">
        <v>1037</v>
      </c>
      <c r="C558" s="9" t="s">
        <v>58</v>
      </c>
      <c r="D558" s="114">
        <v>1</v>
      </c>
      <c r="E558" s="126">
        <v>0</v>
      </c>
      <c r="F558" s="116">
        <f>E558*D558</f>
        <v>0</v>
      </c>
      <c r="G558" s="106"/>
      <c r="H558" s="106"/>
    </row>
    <row r="559" spans="1:8" ht="42.5" customHeight="1" thickBot="1" x14ac:dyDescent="0.35">
      <c r="A559" s="8" t="s">
        <v>1038</v>
      </c>
      <c r="B559" s="9" t="s">
        <v>1039</v>
      </c>
      <c r="C559" s="9" t="s">
        <v>58</v>
      </c>
      <c r="D559" s="114">
        <v>1</v>
      </c>
      <c r="E559" s="126">
        <v>0</v>
      </c>
      <c r="F559" s="116">
        <f>E559*D559</f>
        <v>0</v>
      </c>
      <c r="G559" s="106"/>
      <c r="H559" s="106"/>
    </row>
    <row r="560" spans="1:8" ht="42.5" customHeight="1" thickBot="1" x14ac:dyDescent="0.35">
      <c r="A560" s="8" t="s">
        <v>1040</v>
      </c>
      <c r="B560" s="9" t="s">
        <v>1041</v>
      </c>
      <c r="C560" s="9" t="s">
        <v>58</v>
      </c>
      <c r="D560" s="114">
        <v>0</v>
      </c>
      <c r="E560" s="115">
        <v>0</v>
      </c>
      <c r="F560" s="116">
        <v>0</v>
      </c>
      <c r="G560" s="106"/>
      <c r="H560" s="106"/>
    </row>
    <row r="561" spans="1:8" ht="42.5" customHeight="1" thickBot="1" x14ac:dyDescent="0.35">
      <c r="A561" s="24" t="s">
        <v>1042</v>
      </c>
      <c r="B561" s="25" t="s">
        <v>1043</v>
      </c>
      <c r="C561" s="25" t="s">
        <v>58</v>
      </c>
      <c r="D561" s="117">
        <v>1</v>
      </c>
      <c r="E561" s="127">
        <v>0</v>
      </c>
      <c r="F561" s="119">
        <f>E561*D561</f>
        <v>0</v>
      </c>
      <c r="G561" s="106"/>
      <c r="H561" s="106"/>
    </row>
    <row r="562" spans="1:8" ht="15" customHeight="1" thickTop="1" thickBot="1" x14ac:dyDescent="0.35">
      <c r="A562" s="65" t="s">
        <v>1028</v>
      </c>
      <c r="B562" s="46" t="s">
        <v>1044</v>
      </c>
      <c r="C562" s="47"/>
      <c r="D562" s="47"/>
      <c r="E562" s="47"/>
      <c r="F562" s="55">
        <f>SUM(F555:F561)</f>
        <v>0</v>
      </c>
      <c r="G562" s="85"/>
      <c r="H562" s="85"/>
    </row>
    <row r="563" spans="1:8" ht="15" customHeight="1" thickTop="1" thickBot="1" x14ac:dyDescent="0.35">
      <c r="A563" s="28" t="s">
        <v>1045</v>
      </c>
      <c r="B563" s="29" t="s">
        <v>565</v>
      </c>
      <c r="C563" s="29"/>
      <c r="D563" s="120"/>
      <c r="E563" s="121"/>
      <c r="F563" s="122"/>
      <c r="G563" s="110"/>
      <c r="H563" s="110"/>
    </row>
    <row r="564" spans="1:8" ht="29" customHeight="1" thickTop="1" thickBot="1" x14ac:dyDescent="0.35">
      <c r="A564" s="30" t="s">
        <v>1046</v>
      </c>
      <c r="B564" s="31" t="s">
        <v>1047</v>
      </c>
      <c r="C564" s="31" t="s">
        <v>58</v>
      </c>
      <c r="D564" s="123">
        <v>2</v>
      </c>
      <c r="E564" s="124">
        <v>0</v>
      </c>
      <c r="F564" s="125">
        <f t="shared" ref="F564:F569" si="24">E564*D564</f>
        <v>0</v>
      </c>
      <c r="G564" s="106"/>
      <c r="H564" s="106"/>
    </row>
    <row r="565" spans="1:8" ht="28.5" customHeight="1" thickBot="1" x14ac:dyDescent="0.35">
      <c r="A565" s="8" t="s">
        <v>1048</v>
      </c>
      <c r="B565" s="9" t="s">
        <v>1049</v>
      </c>
      <c r="C565" s="9" t="s">
        <v>58</v>
      </c>
      <c r="D565" s="114">
        <v>1</v>
      </c>
      <c r="E565" s="126">
        <v>0</v>
      </c>
      <c r="F565" s="116">
        <f t="shared" si="24"/>
        <v>0</v>
      </c>
      <c r="G565" s="106"/>
      <c r="H565" s="106"/>
    </row>
    <row r="566" spans="1:8" ht="42.5" customHeight="1" thickBot="1" x14ac:dyDescent="0.35">
      <c r="A566" s="8" t="s">
        <v>1050</v>
      </c>
      <c r="B566" s="9" t="s">
        <v>1051</v>
      </c>
      <c r="C566" s="9" t="s">
        <v>58</v>
      </c>
      <c r="D566" s="114">
        <v>6</v>
      </c>
      <c r="E566" s="126">
        <v>0</v>
      </c>
      <c r="F566" s="116">
        <f t="shared" si="24"/>
        <v>0</v>
      </c>
      <c r="G566" s="106"/>
      <c r="H566" s="106"/>
    </row>
    <row r="567" spans="1:8" ht="28.5" customHeight="1" thickBot="1" x14ac:dyDescent="0.35">
      <c r="A567" s="8" t="s">
        <v>1052</v>
      </c>
      <c r="B567" s="9" t="s">
        <v>1053</v>
      </c>
      <c r="C567" s="9" t="s">
        <v>58</v>
      </c>
      <c r="D567" s="114">
        <v>3</v>
      </c>
      <c r="E567" s="126">
        <v>0</v>
      </c>
      <c r="F567" s="116">
        <f t="shared" si="24"/>
        <v>0</v>
      </c>
      <c r="G567" s="106"/>
      <c r="H567" s="106"/>
    </row>
    <row r="568" spans="1:8" ht="28.5" customHeight="1" thickBot="1" x14ac:dyDescent="0.35">
      <c r="A568" s="8" t="s">
        <v>1054</v>
      </c>
      <c r="B568" s="9" t="s">
        <v>1055</v>
      </c>
      <c r="C568" s="9" t="s">
        <v>58</v>
      </c>
      <c r="D568" s="114">
        <v>2</v>
      </c>
      <c r="E568" s="126">
        <v>0</v>
      </c>
      <c r="F568" s="116">
        <f t="shared" si="24"/>
        <v>0</v>
      </c>
      <c r="G568" s="106"/>
      <c r="H568" s="106"/>
    </row>
    <row r="569" spans="1:8" ht="14.5" customHeight="1" thickBot="1" x14ac:dyDescent="0.35">
      <c r="A569" s="8" t="s">
        <v>1056</v>
      </c>
      <c r="B569" s="9" t="s">
        <v>1057</v>
      </c>
      <c r="C569" s="9" t="s">
        <v>58</v>
      </c>
      <c r="D569" s="114">
        <v>3</v>
      </c>
      <c r="E569" s="126">
        <v>0</v>
      </c>
      <c r="F569" s="116">
        <f t="shared" si="24"/>
        <v>0</v>
      </c>
      <c r="G569" s="106"/>
      <c r="H569" s="106"/>
    </row>
    <row r="570" spans="1:8" ht="15" customHeight="1" thickTop="1" thickBot="1" x14ac:dyDescent="0.35">
      <c r="A570" s="28" t="s">
        <v>1045</v>
      </c>
      <c r="B570" s="29" t="s">
        <v>1058</v>
      </c>
      <c r="C570" s="9"/>
      <c r="D570" s="114"/>
      <c r="E570" s="115"/>
      <c r="F570" s="149">
        <f>SUM(F564:F569)</f>
        <v>0</v>
      </c>
      <c r="G570" s="106"/>
      <c r="H570" s="106"/>
    </row>
    <row r="571" spans="1:8" ht="15" customHeight="1" thickTop="1" thickBot="1" x14ac:dyDescent="0.35">
      <c r="A571" s="62" t="s">
        <v>1059</v>
      </c>
      <c r="B571" s="71" t="s">
        <v>1060</v>
      </c>
      <c r="C571" s="71"/>
      <c r="D571" s="111"/>
      <c r="E571" s="112"/>
      <c r="F571" s="113"/>
      <c r="G571" s="110"/>
      <c r="H571" s="110"/>
    </row>
    <row r="572" spans="1:8" ht="14.5" customHeight="1" thickBot="1" x14ac:dyDescent="0.35">
      <c r="A572" s="8" t="s">
        <v>1061</v>
      </c>
      <c r="B572" s="9" t="s">
        <v>1062</v>
      </c>
      <c r="C572" s="9" t="s">
        <v>93</v>
      </c>
      <c r="D572" s="114">
        <v>705</v>
      </c>
      <c r="E572" s="126">
        <v>0</v>
      </c>
      <c r="F572" s="116">
        <f>E572*D572</f>
        <v>0</v>
      </c>
      <c r="G572" s="106"/>
      <c r="H572" s="106"/>
    </row>
    <row r="573" spans="1:8" ht="14.5" customHeight="1" thickBot="1" x14ac:dyDescent="0.35">
      <c r="A573" s="8" t="s">
        <v>1063</v>
      </c>
      <c r="B573" s="9" t="s">
        <v>1064</v>
      </c>
      <c r="C573" s="9" t="s">
        <v>93</v>
      </c>
      <c r="D573" s="114">
        <v>705</v>
      </c>
      <c r="E573" s="126">
        <v>0</v>
      </c>
      <c r="F573" s="116">
        <f>E573*D573</f>
        <v>0</v>
      </c>
      <c r="G573" s="106"/>
      <c r="H573" s="106"/>
    </row>
    <row r="574" spans="1:8" ht="14.5" customHeight="1" thickBot="1" x14ac:dyDescent="0.35">
      <c r="A574" s="8" t="s">
        <v>1065</v>
      </c>
      <c r="B574" s="9" t="s">
        <v>1066</v>
      </c>
      <c r="C574" s="9" t="s">
        <v>93</v>
      </c>
      <c r="D574" s="114">
        <v>608</v>
      </c>
      <c r="E574" s="126">
        <v>0</v>
      </c>
      <c r="F574" s="116">
        <f>E574*D574</f>
        <v>0</v>
      </c>
      <c r="G574" s="106"/>
      <c r="H574" s="106"/>
    </row>
    <row r="575" spans="1:8" ht="14.5" customHeight="1" thickBot="1" x14ac:dyDescent="0.35">
      <c r="A575" s="24" t="s">
        <v>1067</v>
      </c>
      <c r="B575" s="25" t="s">
        <v>1068</v>
      </c>
      <c r="C575" s="25" t="s">
        <v>93</v>
      </c>
      <c r="D575" s="117">
        <v>608</v>
      </c>
      <c r="E575" s="127">
        <v>0</v>
      </c>
      <c r="F575" s="119">
        <f>E575*D575</f>
        <v>0</v>
      </c>
      <c r="G575" s="106"/>
      <c r="H575" s="106"/>
    </row>
    <row r="576" spans="1:8" ht="16.5" customHeight="1" thickTop="1" thickBot="1" x14ac:dyDescent="0.4">
      <c r="A576" s="28" t="s">
        <v>1059</v>
      </c>
      <c r="B576" s="33" t="s">
        <v>1069</v>
      </c>
      <c r="C576" s="47"/>
      <c r="D576" s="47"/>
      <c r="E576" s="47"/>
      <c r="F576" s="122">
        <f>SUM(F572:F575)</f>
        <v>0</v>
      </c>
      <c r="G576" s="85"/>
      <c r="H576" s="85"/>
    </row>
    <row r="577" spans="1:8" ht="16.5" customHeight="1" thickTop="1" thickBot="1" x14ac:dyDescent="0.4">
      <c r="A577" s="48" t="s">
        <v>920</v>
      </c>
      <c r="B577" s="39" t="s">
        <v>953</v>
      </c>
      <c r="C577" s="40"/>
      <c r="D577" s="40"/>
      <c r="E577" s="40"/>
      <c r="F577" s="84">
        <f>F576+F570+F562+F553+F533+F515</f>
        <v>0</v>
      </c>
      <c r="G577" s="99"/>
      <c r="H577" s="99"/>
    </row>
    <row r="578" spans="1:8" ht="15" customHeight="1" thickTop="1" thickBot="1" x14ac:dyDescent="0.35">
      <c r="A578" s="26" t="s">
        <v>1070</v>
      </c>
      <c r="B578" s="27" t="s">
        <v>1071</v>
      </c>
      <c r="C578" s="27"/>
      <c r="D578" s="128"/>
      <c r="E578" s="129"/>
      <c r="F578" s="130"/>
      <c r="G578" s="110"/>
      <c r="H578" s="110"/>
    </row>
    <row r="579" spans="1:8" ht="14.5" customHeight="1" thickBot="1" x14ac:dyDescent="0.35">
      <c r="A579" s="62" t="s">
        <v>1072</v>
      </c>
      <c r="B579" s="71" t="s">
        <v>1071</v>
      </c>
      <c r="C579" s="71"/>
      <c r="D579" s="111"/>
      <c r="E579" s="112"/>
      <c r="F579" s="113"/>
      <c r="G579" s="110"/>
      <c r="H579" s="110"/>
    </row>
    <row r="580" spans="1:8" ht="56.5" customHeight="1" thickBot="1" x14ac:dyDescent="0.35">
      <c r="A580" s="8" t="s">
        <v>1073</v>
      </c>
      <c r="B580" s="9" t="s">
        <v>1074</v>
      </c>
      <c r="C580" s="9" t="s">
        <v>14</v>
      </c>
      <c r="D580" s="114"/>
      <c r="E580" s="115"/>
      <c r="F580" s="116"/>
      <c r="G580" s="106"/>
      <c r="H580" s="106"/>
    </row>
    <row r="581" spans="1:8" ht="42.5" customHeight="1" thickBot="1" x14ac:dyDescent="0.35">
      <c r="A581" s="8" t="s">
        <v>1075</v>
      </c>
      <c r="B581" s="9" t="s">
        <v>1076</v>
      </c>
      <c r="C581" s="9" t="s">
        <v>14</v>
      </c>
      <c r="D581" s="114"/>
      <c r="E581" s="115"/>
      <c r="F581" s="116"/>
      <c r="G581" s="106"/>
      <c r="H581" s="106"/>
    </row>
    <row r="582" spans="1:8" ht="42.5" customHeight="1" thickBot="1" x14ac:dyDescent="0.35">
      <c r="A582" s="8" t="s">
        <v>1077</v>
      </c>
      <c r="B582" s="9" t="s">
        <v>1078</v>
      </c>
      <c r="C582" s="9" t="s">
        <v>14</v>
      </c>
      <c r="D582" s="114"/>
      <c r="E582" s="115"/>
      <c r="F582" s="116"/>
      <c r="G582" s="106"/>
      <c r="H582" s="106"/>
    </row>
    <row r="583" spans="1:8" ht="28.5" customHeight="1" thickBot="1" x14ac:dyDescent="0.35">
      <c r="A583" s="8" t="s">
        <v>1079</v>
      </c>
      <c r="B583" s="9" t="s">
        <v>1080</v>
      </c>
      <c r="C583" s="9" t="s">
        <v>14</v>
      </c>
      <c r="D583" s="114"/>
      <c r="E583" s="115"/>
      <c r="F583" s="116"/>
      <c r="G583" s="106"/>
      <c r="H583" s="106"/>
    </row>
    <row r="584" spans="1:8" ht="56.5" customHeight="1" thickBot="1" x14ac:dyDescent="0.35">
      <c r="A584" s="8" t="s">
        <v>1081</v>
      </c>
      <c r="B584" s="9" t="s">
        <v>1082</v>
      </c>
      <c r="C584" s="9" t="s">
        <v>14</v>
      </c>
      <c r="D584" s="114"/>
      <c r="E584" s="115"/>
      <c r="F584" s="116"/>
      <c r="G584" s="106"/>
      <c r="H584" s="106"/>
    </row>
    <row r="585" spans="1:8" ht="56.5" customHeight="1" thickBot="1" x14ac:dyDescent="0.35">
      <c r="A585" s="8" t="s">
        <v>1083</v>
      </c>
      <c r="B585" s="9" t="s">
        <v>1084</v>
      </c>
      <c r="C585" s="9" t="s">
        <v>14</v>
      </c>
      <c r="D585" s="114"/>
      <c r="E585" s="115"/>
      <c r="F585" s="116"/>
      <c r="G585" s="106"/>
      <c r="H585" s="106"/>
    </row>
    <row r="586" spans="1:8" ht="28.5" customHeight="1" thickBot="1" x14ac:dyDescent="0.35">
      <c r="A586" s="8" t="s">
        <v>1085</v>
      </c>
      <c r="B586" s="9" t="s">
        <v>1086</v>
      </c>
      <c r="C586" s="9" t="s">
        <v>58</v>
      </c>
      <c r="D586" s="114">
        <v>1</v>
      </c>
      <c r="E586" s="126">
        <v>0</v>
      </c>
      <c r="F586" s="116">
        <f t="shared" ref="F586:F604" si="25">E586*D586</f>
        <v>0</v>
      </c>
      <c r="G586" s="106"/>
      <c r="H586" s="106"/>
    </row>
    <row r="587" spans="1:8" ht="28.5" customHeight="1" thickBot="1" x14ac:dyDescent="0.35">
      <c r="A587" s="8" t="s">
        <v>1087</v>
      </c>
      <c r="B587" s="9" t="s">
        <v>1088</v>
      </c>
      <c r="C587" s="9" t="s">
        <v>58</v>
      </c>
      <c r="D587" s="114">
        <v>1</v>
      </c>
      <c r="E587" s="126">
        <v>0</v>
      </c>
      <c r="F587" s="116">
        <f t="shared" si="25"/>
        <v>0</v>
      </c>
      <c r="G587" s="106"/>
      <c r="H587" s="106"/>
    </row>
    <row r="588" spans="1:8" ht="14.5" customHeight="1" thickBot="1" x14ac:dyDescent="0.35">
      <c r="A588" s="19" t="s">
        <v>1089</v>
      </c>
      <c r="B588" s="20" t="s">
        <v>1090</v>
      </c>
      <c r="C588" s="20" t="s">
        <v>58</v>
      </c>
      <c r="D588" s="140">
        <v>7</v>
      </c>
      <c r="E588" s="126">
        <v>0</v>
      </c>
      <c r="F588" s="116">
        <f t="shared" si="25"/>
        <v>0</v>
      </c>
      <c r="G588" s="106"/>
      <c r="H588" s="106"/>
    </row>
    <row r="589" spans="1:8" ht="28.5" customHeight="1" thickBot="1" x14ac:dyDescent="0.35">
      <c r="A589" s="8" t="s">
        <v>1091</v>
      </c>
      <c r="B589" s="9" t="s">
        <v>1092</v>
      </c>
      <c r="C589" s="9" t="s">
        <v>58</v>
      </c>
      <c r="D589" s="114">
        <v>1</v>
      </c>
      <c r="E589" s="126">
        <v>0</v>
      </c>
      <c r="F589" s="116">
        <f t="shared" si="25"/>
        <v>0</v>
      </c>
      <c r="G589" s="106"/>
      <c r="H589" s="106"/>
    </row>
    <row r="590" spans="1:8" ht="28.5" customHeight="1" thickBot="1" x14ac:dyDescent="0.35">
      <c r="A590" s="8" t="s">
        <v>1093</v>
      </c>
      <c r="B590" s="9" t="s">
        <v>1094</v>
      </c>
      <c r="C590" s="9" t="s">
        <v>58</v>
      </c>
      <c r="D590" s="114">
        <v>1</v>
      </c>
      <c r="E590" s="126">
        <v>0</v>
      </c>
      <c r="F590" s="116">
        <f t="shared" si="25"/>
        <v>0</v>
      </c>
      <c r="G590" s="106"/>
      <c r="H590" s="106"/>
    </row>
    <row r="591" spans="1:8" ht="56.5" customHeight="1" thickBot="1" x14ac:dyDescent="0.35">
      <c r="A591" s="8" t="s">
        <v>1095</v>
      </c>
      <c r="B591" s="9" t="s">
        <v>1096</v>
      </c>
      <c r="C591" s="9" t="s">
        <v>58</v>
      </c>
      <c r="D591" s="114">
        <v>10</v>
      </c>
      <c r="E591" s="126">
        <v>0</v>
      </c>
      <c r="F591" s="116">
        <f t="shared" si="25"/>
        <v>0</v>
      </c>
      <c r="G591" s="106"/>
      <c r="H591" s="106"/>
    </row>
    <row r="592" spans="1:8" ht="28.5" customHeight="1" thickBot="1" x14ac:dyDescent="0.35">
      <c r="A592" s="8" t="s">
        <v>1097</v>
      </c>
      <c r="B592" s="9" t="s">
        <v>1098</v>
      </c>
      <c r="C592" s="9" t="s">
        <v>58</v>
      </c>
      <c r="D592" s="114">
        <v>1</v>
      </c>
      <c r="E592" s="126">
        <v>0</v>
      </c>
      <c r="F592" s="116">
        <f t="shared" si="25"/>
        <v>0</v>
      </c>
      <c r="G592" s="106"/>
      <c r="H592" s="106"/>
    </row>
    <row r="593" spans="1:8" ht="28.5" customHeight="1" thickBot="1" x14ac:dyDescent="0.35">
      <c r="A593" s="8" t="s">
        <v>1099</v>
      </c>
      <c r="B593" s="9" t="s">
        <v>1100</v>
      </c>
      <c r="C593" s="9" t="s">
        <v>58</v>
      </c>
      <c r="D593" s="114">
        <v>1</v>
      </c>
      <c r="E593" s="126">
        <v>0</v>
      </c>
      <c r="F593" s="116">
        <f t="shared" si="25"/>
        <v>0</v>
      </c>
      <c r="G593" s="106"/>
      <c r="H593" s="106"/>
    </row>
    <row r="594" spans="1:8" ht="28.5" customHeight="1" thickBot="1" x14ac:dyDescent="0.35">
      <c r="A594" s="8" t="s">
        <v>1101</v>
      </c>
      <c r="B594" s="9" t="s">
        <v>1102</v>
      </c>
      <c r="C594" s="9" t="s">
        <v>58</v>
      </c>
      <c r="D594" s="114">
        <v>1</v>
      </c>
      <c r="E594" s="126">
        <v>0</v>
      </c>
      <c r="F594" s="116">
        <f t="shared" si="25"/>
        <v>0</v>
      </c>
      <c r="G594" s="106"/>
      <c r="H594" s="106"/>
    </row>
    <row r="595" spans="1:8" ht="28.5" customHeight="1" thickBot="1" x14ac:dyDescent="0.35">
      <c r="A595" s="8" t="s">
        <v>1103</v>
      </c>
      <c r="B595" s="9" t="s">
        <v>1104</v>
      </c>
      <c r="C595" s="9" t="s">
        <v>58</v>
      </c>
      <c r="D595" s="114">
        <v>1</v>
      </c>
      <c r="E595" s="126">
        <v>0</v>
      </c>
      <c r="F595" s="116">
        <f t="shared" si="25"/>
        <v>0</v>
      </c>
      <c r="G595" s="106"/>
      <c r="H595" s="106"/>
    </row>
    <row r="596" spans="1:8" ht="28.5" customHeight="1" thickBot="1" x14ac:dyDescent="0.35">
      <c r="A596" s="8" t="s">
        <v>1105</v>
      </c>
      <c r="B596" s="9" t="s">
        <v>1106</v>
      </c>
      <c r="C596" s="9" t="s">
        <v>58</v>
      </c>
      <c r="D596" s="114">
        <v>1</v>
      </c>
      <c r="E596" s="126">
        <v>0</v>
      </c>
      <c r="F596" s="116">
        <f t="shared" si="25"/>
        <v>0</v>
      </c>
      <c r="G596" s="106"/>
      <c r="H596" s="106"/>
    </row>
    <row r="597" spans="1:8" ht="28.5" customHeight="1" thickBot="1" x14ac:dyDescent="0.35">
      <c r="A597" s="8" t="s">
        <v>1107</v>
      </c>
      <c r="B597" s="9" t="s">
        <v>1108</v>
      </c>
      <c r="C597" s="9" t="s">
        <v>58</v>
      </c>
      <c r="D597" s="114">
        <v>1</v>
      </c>
      <c r="E597" s="126">
        <v>0</v>
      </c>
      <c r="F597" s="116">
        <f t="shared" si="25"/>
        <v>0</v>
      </c>
      <c r="G597" s="106"/>
      <c r="H597" s="106"/>
    </row>
    <row r="598" spans="1:8" ht="28.5" customHeight="1" thickBot="1" x14ac:dyDescent="0.35">
      <c r="A598" s="8" t="s">
        <v>1109</v>
      </c>
      <c r="B598" s="9" t="s">
        <v>1110</v>
      </c>
      <c r="C598" s="9" t="s">
        <v>58</v>
      </c>
      <c r="D598" s="114">
        <v>1</v>
      </c>
      <c r="E598" s="126">
        <v>0</v>
      </c>
      <c r="F598" s="116">
        <f t="shared" si="25"/>
        <v>0</v>
      </c>
      <c r="G598" s="106"/>
      <c r="H598" s="106"/>
    </row>
    <row r="599" spans="1:8" ht="28.5" customHeight="1" thickBot="1" x14ac:dyDescent="0.35">
      <c r="A599" s="8" t="s">
        <v>1111</v>
      </c>
      <c r="B599" s="9" t="s">
        <v>1112</v>
      </c>
      <c r="C599" s="9" t="s">
        <v>58</v>
      </c>
      <c r="D599" s="114">
        <v>1</v>
      </c>
      <c r="E599" s="126">
        <v>0</v>
      </c>
      <c r="F599" s="116">
        <f t="shared" si="25"/>
        <v>0</v>
      </c>
      <c r="G599" s="106"/>
      <c r="H599" s="106"/>
    </row>
    <row r="600" spans="1:8" ht="28.5" customHeight="1" thickBot="1" x14ac:dyDescent="0.35">
      <c r="A600" s="8" t="s">
        <v>1113</v>
      </c>
      <c r="B600" s="9" t="s">
        <v>1114</v>
      </c>
      <c r="C600" s="9" t="s">
        <v>58</v>
      </c>
      <c r="D600" s="114">
        <v>1</v>
      </c>
      <c r="E600" s="126">
        <v>0</v>
      </c>
      <c r="F600" s="116">
        <f t="shared" si="25"/>
        <v>0</v>
      </c>
      <c r="G600" s="106"/>
      <c r="H600" s="106"/>
    </row>
    <row r="601" spans="1:8" ht="28.5" customHeight="1" thickBot="1" x14ac:dyDescent="0.35">
      <c r="A601" s="8" t="s">
        <v>1115</v>
      </c>
      <c r="B601" s="9" t="s">
        <v>1116</v>
      </c>
      <c r="C601" s="9" t="s">
        <v>93</v>
      </c>
      <c r="D601" s="114">
        <v>2.1</v>
      </c>
      <c r="E601" s="126">
        <v>0</v>
      </c>
      <c r="F601" s="116">
        <f t="shared" si="25"/>
        <v>0</v>
      </c>
      <c r="G601" s="106"/>
      <c r="H601" s="106"/>
    </row>
    <row r="602" spans="1:8" ht="28.5" customHeight="1" thickBot="1" x14ac:dyDescent="0.35">
      <c r="A602" s="8" t="s">
        <v>1117</v>
      </c>
      <c r="B602" s="9" t="s">
        <v>1118</v>
      </c>
      <c r="C602" s="9" t="s">
        <v>93</v>
      </c>
      <c r="D602" s="114">
        <v>1.4</v>
      </c>
      <c r="E602" s="126">
        <v>0</v>
      </c>
      <c r="F602" s="116">
        <f t="shared" si="25"/>
        <v>0</v>
      </c>
      <c r="G602" s="106"/>
      <c r="H602" s="106"/>
    </row>
    <row r="603" spans="1:8" ht="28.5" customHeight="1" thickBot="1" x14ac:dyDescent="0.35">
      <c r="A603" s="8" t="s">
        <v>1119</v>
      </c>
      <c r="B603" s="9" t="s">
        <v>1120</v>
      </c>
      <c r="C603" s="9" t="s">
        <v>58</v>
      </c>
      <c r="D603" s="114">
        <v>1</v>
      </c>
      <c r="E603" s="126">
        <v>0</v>
      </c>
      <c r="F603" s="116">
        <f t="shared" si="25"/>
        <v>0</v>
      </c>
      <c r="G603" s="106"/>
      <c r="H603" s="106"/>
    </row>
    <row r="604" spans="1:8" ht="28.5" customHeight="1" thickBot="1" x14ac:dyDescent="0.35">
      <c r="A604" s="22" t="s">
        <v>1121</v>
      </c>
      <c r="B604" s="23" t="s">
        <v>1122</v>
      </c>
      <c r="C604" s="23" t="s">
        <v>58</v>
      </c>
      <c r="D604" s="150">
        <v>1</v>
      </c>
      <c r="E604" s="151">
        <v>0</v>
      </c>
      <c r="F604" s="152">
        <f t="shared" si="25"/>
        <v>0</v>
      </c>
      <c r="G604" s="106"/>
      <c r="H604" s="106"/>
    </row>
    <row r="605" spans="1:8" ht="15" customHeight="1" thickTop="1" thickBot="1" x14ac:dyDescent="0.35">
      <c r="A605" s="1"/>
      <c r="B605" s="2"/>
      <c r="C605" s="2"/>
      <c r="D605" s="153"/>
      <c r="E605" s="106"/>
      <c r="F605" s="106"/>
      <c r="G605" s="106"/>
      <c r="H605" s="106"/>
    </row>
    <row r="606" spans="1:8" ht="16.5" customHeight="1" thickTop="1" thickBot="1" x14ac:dyDescent="0.4">
      <c r="A606" s="48" t="s">
        <v>1070</v>
      </c>
      <c r="B606" s="87" t="s">
        <v>1123</v>
      </c>
      <c r="C606" s="88"/>
      <c r="D606" s="88"/>
      <c r="E606" s="88"/>
      <c r="F606" s="95">
        <f>SUM(F586:F605)</f>
        <v>0</v>
      </c>
      <c r="G606" s="99"/>
      <c r="H606" s="99"/>
    </row>
    <row r="607" spans="1:8" ht="15" customHeight="1" thickTop="1" thickBot="1" x14ac:dyDescent="0.35">
      <c r="A607" s="26" t="s">
        <v>1124</v>
      </c>
      <c r="B607" s="27" t="s">
        <v>1125</v>
      </c>
      <c r="C607" s="27"/>
      <c r="D607" s="128"/>
      <c r="E607" s="129"/>
      <c r="F607" s="130"/>
      <c r="G607" s="110"/>
      <c r="H607" s="110"/>
    </row>
    <row r="608" spans="1:8" ht="14.5" customHeight="1" thickBot="1" x14ac:dyDescent="0.35">
      <c r="A608" s="62" t="s">
        <v>1126</v>
      </c>
      <c r="B608" s="71" t="s">
        <v>1127</v>
      </c>
      <c r="C608" s="71"/>
      <c r="D608" s="111"/>
      <c r="E608" s="112"/>
      <c r="F608" s="113"/>
      <c r="G608" s="110"/>
      <c r="H608" s="110"/>
    </row>
    <row r="609" spans="1:8" ht="18" customHeight="1" thickBot="1" x14ac:dyDescent="0.35">
      <c r="A609" s="8" t="s">
        <v>1128</v>
      </c>
      <c r="B609" s="9" t="s">
        <v>1129</v>
      </c>
      <c r="C609" s="9" t="s">
        <v>1130</v>
      </c>
      <c r="D609" s="114">
        <v>1</v>
      </c>
      <c r="E609" s="126">
        <v>0</v>
      </c>
      <c r="F609" s="149">
        <f>E609*D609</f>
        <v>0</v>
      </c>
      <c r="G609" s="106"/>
      <c r="H609" s="106"/>
    </row>
    <row r="610" spans="1:8" ht="15.5" customHeight="1" x14ac:dyDescent="0.35">
      <c r="A610" s="97"/>
      <c r="B610" s="98"/>
      <c r="C610" s="99"/>
      <c r="D610" s="99"/>
      <c r="E610" s="99"/>
      <c r="F610" s="100"/>
      <c r="G610" s="99"/>
      <c r="H610" s="99"/>
    </row>
    <row r="611" spans="1:8" ht="16" customHeight="1" thickBot="1" x14ac:dyDescent="0.4">
      <c r="A611" s="85"/>
      <c r="B611" s="86" t="s">
        <v>1131</v>
      </c>
      <c r="C611" s="85"/>
      <c r="D611" s="85"/>
      <c r="E611" s="85"/>
      <c r="F611" s="85"/>
      <c r="G611" s="85"/>
      <c r="H611" s="85"/>
    </row>
    <row r="612" spans="1:8" ht="16.5" customHeight="1" thickTop="1" thickBot="1" x14ac:dyDescent="0.4">
      <c r="A612" s="89" t="s">
        <v>1132</v>
      </c>
      <c r="B612" s="89" t="s">
        <v>2</v>
      </c>
      <c r="C612" s="90"/>
      <c r="D612" s="90"/>
      <c r="E612" s="90"/>
      <c r="F612" s="89" t="s">
        <v>5</v>
      </c>
      <c r="G612" s="85"/>
      <c r="H612" s="85"/>
    </row>
    <row r="613" spans="1:8" ht="16.5" customHeight="1" thickTop="1" thickBot="1" x14ac:dyDescent="0.4">
      <c r="A613" s="91" t="s">
        <v>1133</v>
      </c>
      <c r="B613" s="89" t="s">
        <v>84</v>
      </c>
      <c r="C613" s="91"/>
      <c r="D613" s="91"/>
      <c r="E613" s="91"/>
      <c r="F613" s="89">
        <f>F50</f>
        <v>0</v>
      </c>
      <c r="G613" s="99"/>
      <c r="H613" s="99"/>
    </row>
    <row r="614" spans="1:8" ht="16.5" customHeight="1" thickTop="1" thickBot="1" x14ac:dyDescent="0.4">
      <c r="A614" s="91" t="s">
        <v>1134</v>
      </c>
      <c r="B614" s="89" t="s">
        <v>139</v>
      </c>
      <c r="C614" s="91"/>
      <c r="D614" s="91"/>
      <c r="E614" s="91"/>
      <c r="F614" s="89">
        <f>F79</f>
        <v>0</v>
      </c>
      <c r="G614" s="99"/>
      <c r="H614" s="99"/>
    </row>
    <row r="615" spans="1:8" ht="16.5" customHeight="1" thickTop="1" thickBot="1" x14ac:dyDescent="0.4">
      <c r="A615" s="91" t="s">
        <v>1135</v>
      </c>
      <c r="B615" s="89" t="s">
        <v>365</v>
      </c>
      <c r="C615" s="91"/>
      <c r="D615" s="91"/>
      <c r="E615" s="91"/>
      <c r="F615" s="89">
        <f>F198</f>
        <v>0</v>
      </c>
      <c r="G615" s="99"/>
      <c r="H615" s="99"/>
    </row>
    <row r="616" spans="1:8" ht="16.5" customHeight="1" thickTop="1" thickBot="1" x14ac:dyDescent="0.4">
      <c r="A616" s="91" t="s">
        <v>1136</v>
      </c>
      <c r="B616" s="89" t="s">
        <v>439</v>
      </c>
      <c r="C616" s="91"/>
      <c r="D616" s="91"/>
      <c r="E616" s="91"/>
      <c r="F616" s="89">
        <f>F237</f>
        <v>0</v>
      </c>
      <c r="G616" s="99"/>
      <c r="H616" s="99"/>
    </row>
    <row r="617" spans="1:8" ht="16.5" customHeight="1" thickTop="1" thickBot="1" x14ac:dyDescent="0.4">
      <c r="A617" s="91" t="s">
        <v>1137</v>
      </c>
      <c r="B617" s="89" t="s">
        <v>452</v>
      </c>
      <c r="C617" s="91"/>
      <c r="D617" s="91"/>
      <c r="E617" s="91"/>
      <c r="F617" s="89">
        <f>F245</f>
        <v>0</v>
      </c>
      <c r="G617" s="99"/>
      <c r="H617" s="99"/>
    </row>
    <row r="618" spans="1:8" ht="16.5" customHeight="1" thickTop="1" thickBot="1" x14ac:dyDescent="0.4">
      <c r="A618" s="91" t="s">
        <v>1138</v>
      </c>
      <c r="B618" s="89" t="s">
        <v>568</v>
      </c>
      <c r="C618" s="91"/>
      <c r="D618" s="91"/>
      <c r="E618" s="91"/>
      <c r="F618" s="91">
        <f>F313</f>
        <v>0</v>
      </c>
      <c r="G618" s="99"/>
      <c r="H618" s="99"/>
    </row>
    <row r="619" spans="1:8" ht="16.5" customHeight="1" thickTop="1" thickBot="1" x14ac:dyDescent="0.4">
      <c r="A619" s="91" t="s">
        <v>1139</v>
      </c>
      <c r="B619" s="89" t="s">
        <v>697</v>
      </c>
      <c r="C619" s="91"/>
      <c r="D619" s="91"/>
      <c r="E619" s="91"/>
      <c r="F619" s="89">
        <f>F380</f>
        <v>0</v>
      </c>
      <c r="G619" s="99"/>
      <c r="H619" s="99"/>
    </row>
    <row r="620" spans="1:8" ht="16.5" customHeight="1" thickTop="1" thickBot="1" x14ac:dyDescent="0.4">
      <c r="A620" s="91" t="s">
        <v>1140</v>
      </c>
      <c r="B620" s="89" t="s">
        <v>766</v>
      </c>
      <c r="C620" s="91"/>
      <c r="D620" s="91"/>
      <c r="E620" s="91"/>
      <c r="F620" s="91">
        <f>F415</f>
        <v>0</v>
      </c>
      <c r="G620" s="99"/>
      <c r="H620" s="99"/>
    </row>
    <row r="621" spans="1:8" ht="16.5" customHeight="1" thickTop="1" thickBot="1" x14ac:dyDescent="0.4">
      <c r="A621" s="91" t="s">
        <v>1141</v>
      </c>
      <c r="B621" s="89" t="s">
        <v>783</v>
      </c>
      <c r="C621" s="91"/>
      <c r="D621" s="91"/>
      <c r="E621" s="91"/>
      <c r="F621" s="91">
        <f>F425</f>
        <v>0</v>
      </c>
      <c r="G621" s="99"/>
      <c r="H621" s="99"/>
    </row>
    <row r="622" spans="1:8" ht="16.5" customHeight="1" thickTop="1" thickBot="1" x14ac:dyDescent="0.4">
      <c r="A622" s="91" t="s">
        <v>857</v>
      </c>
      <c r="B622" s="89" t="s">
        <v>858</v>
      </c>
      <c r="C622" s="92"/>
      <c r="D622" s="92"/>
      <c r="E622" s="92"/>
      <c r="F622" s="89">
        <f>F464</f>
        <v>0</v>
      </c>
      <c r="G622" s="85"/>
      <c r="H622" s="85"/>
    </row>
    <row r="623" spans="1:8" ht="16.5" customHeight="1" thickTop="1" thickBot="1" x14ac:dyDescent="0.4">
      <c r="A623" s="91" t="s">
        <v>1142</v>
      </c>
      <c r="B623" s="89" t="s">
        <v>891</v>
      </c>
      <c r="C623" s="90"/>
      <c r="D623" s="90"/>
      <c r="E623" s="90"/>
      <c r="F623" s="89">
        <f>F481</f>
        <v>0</v>
      </c>
      <c r="G623" s="85"/>
      <c r="H623" s="85"/>
    </row>
    <row r="624" spans="1:8" ht="16.5" customHeight="1" thickTop="1" thickBot="1" x14ac:dyDescent="0.4">
      <c r="A624" s="91" t="s">
        <v>1143</v>
      </c>
      <c r="B624" s="89" t="s">
        <v>919</v>
      </c>
      <c r="C624" s="89"/>
      <c r="D624" s="89"/>
      <c r="E624" s="89"/>
      <c r="F624" s="89">
        <f>F497</f>
        <v>0</v>
      </c>
      <c r="G624" s="99"/>
      <c r="H624" s="99"/>
    </row>
    <row r="625" spans="1:8" ht="16.5" customHeight="1" thickTop="1" thickBot="1" x14ac:dyDescent="0.4">
      <c r="A625" s="91" t="s">
        <v>1144</v>
      </c>
      <c r="B625" s="89" t="s">
        <v>953</v>
      </c>
      <c r="C625" s="91"/>
      <c r="D625" s="91"/>
      <c r="E625" s="91"/>
      <c r="F625" s="91">
        <f>F577</f>
        <v>0</v>
      </c>
      <c r="G625" s="99"/>
      <c r="H625" s="99"/>
    </row>
    <row r="626" spans="1:8" ht="16.5" customHeight="1" thickTop="1" thickBot="1" x14ac:dyDescent="0.4">
      <c r="A626" s="91">
        <v>42</v>
      </c>
      <c r="B626" s="89" t="s">
        <v>1123</v>
      </c>
      <c r="C626" s="91"/>
      <c r="D626" s="91"/>
      <c r="E626" s="91"/>
      <c r="F626" s="91">
        <f>F606</f>
        <v>0</v>
      </c>
      <c r="G626" s="99"/>
      <c r="H626" s="99"/>
    </row>
    <row r="627" spans="1:8" ht="16.5" customHeight="1" thickTop="1" thickBot="1" x14ac:dyDescent="0.4">
      <c r="A627" s="91">
        <v>43</v>
      </c>
      <c r="B627" s="89" t="s">
        <v>1145</v>
      </c>
      <c r="C627" s="91"/>
      <c r="D627" s="91"/>
      <c r="E627" s="91"/>
      <c r="F627" s="91">
        <f>F609</f>
        <v>0</v>
      </c>
      <c r="G627" s="99"/>
      <c r="H627" s="99"/>
    </row>
    <row r="628" spans="1:8" ht="19" customHeight="1" thickTop="1" thickBot="1" x14ac:dyDescent="0.45">
      <c r="A628" s="93"/>
      <c r="B628" s="93" t="s">
        <v>1146</v>
      </c>
      <c r="C628" s="94"/>
      <c r="D628" s="94"/>
      <c r="E628" s="94"/>
      <c r="F628" s="93">
        <f>SUM(F613:F627)</f>
        <v>0</v>
      </c>
      <c r="G628" s="85"/>
      <c r="H628" s="85"/>
    </row>
    <row r="629" spans="1:8" ht="14.5" customHeight="1" thickTop="1" x14ac:dyDescent="0.3"/>
  </sheetData>
  <sheetProtection password="CC6B" sheet="1" objects="1" scenarios="1"/>
  <mergeCells count="1">
    <mergeCell ref="E1:F1"/>
  </mergeCells>
  <pageMargins left="0.7" right="0.7" top="0.75" bottom="0.75"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B4E9B64D395B4EA18F805BB88DF045" ma:contentTypeVersion="17" ma:contentTypeDescription="Create a new document." ma:contentTypeScope="" ma:versionID="736fc54beb60ba053d19858003609fee">
  <xsd:schema xmlns:xsd="http://www.w3.org/2001/XMLSchema" xmlns:xs="http://www.w3.org/2001/XMLSchema" xmlns:p="http://schemas.microsoft.com/office/2006/metadata/properties" xmlns:ns1="http://schemas.microsoft.com/sharepoint/v3" xmlns:ns2="fd2bb644-7a67-4ad8-9d0c-6f5e298d7786" xmlns:ns3="182dcb28-ebe9-4715-af56-3ffe4b428f3f" targetNamespace="http://schemas.microsoft.com/office/2006/metadata/properties" ma:root="true" ma:fieldsID="73ce21b4d7eaf5eff51b75eb50745253" ns1:_="" ns2:_="" ns3:_="">
    <xsd:import namespace="http://schemas.microsoft.com/sharepoint/v3"/>
    <xsd:import namespace="fd2bb644-7a67-4ad8-9d0c-6f5e298d7786"/>
    <xsd:import namespace="182dcb28-ebe9-4715-af56-3ffe4b428f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2bb644-7a67-4ad8-9d0c-6f5e298d778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61cdcd4-c0d2-4f9e-8da3-7ca99878f958}" ma:internalName="TaxCatchAll" ma:showField="CatchAllData" ma:web="fd2bb644-7a67-4ad8-9d0c-6f5e298d778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2dcb28-ebe9-4715-af56-3ffe4b428f3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83ec09-141c-4743-9077-cfa3b75bfb7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82dcb28-ebe9-4715-af56-3ffe4b428f3f">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fd2bb644-7a67-4ad8-9d0c-6f5e298d7786" xsi:nil="true"/>
  </documentManagement>
</p:properties>
</file>

<file path=customXml/itemProps1.xml><?xml version="1.0" encoding="utf-8"?>
<ds:datastoreItem xmlns:ds="http://schemas.openxmlformats.org/officeDocument/2006/customXml" ds:itemID="{7DFF9B41-3565-4EAA-81DB-33510B0BC2E7}"/>
</file>

<file path=customXml/itemProps2.xml><?xml version="1.0" encoding="utf-8"?>
<ds:datastoreItem xmlns:ds="http://schemas.openxmlformats.org/officeDocument/2006/customXml" ds:itemID="{141CC846-1915-4CB4-B70C-8115CC612368}"/>
</file>

<file path=customXml/itemProps3.xml><?xml version="1.0" encoding="utf-8"?>
<ds:datastoreItem xmlns:ds="http://schemas.openxmlformats.org/officeDocument/2006/customXml" ds:itemID="{ACB2B2DE-14E7-489B-AFBE-28B46C7968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השוואת הצעות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עמית פ</dc:creator>
  <cp:lastModifiedBy>גיל  רם</cp:lastModifiedBy>
  <cp:revision>0</cp:revision>
  <dcterms:created xsi:type="dcterms:W3CDTF">2026-07-08T12:23:21Z</dcterms:created>
  <dcterms:modified xsi:type="dcterms:W3CDTF">2026-07-16T15:14:02Z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0x010100EAB4E9B64D395B4EA18F805BB88DF045</vt:lpwstr>
  </property>
</Properties>
</file>